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5A66B052-7900-E445-ADC8-9841E56A1A5A}" xr6:coauthVersionLast="47" xr6:coauthVersionMax="47" xr10:uidLastSave="{00000000-0000-0000-0000-000000000000}"/>
  <bookViews>
    <workbookView xWindow="2280" yWindow="5840" windowWidth="29340" windowHeight="16360" xr2:uid="{C8514687-C21B-4E81-ADB5-43CF812D313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N143" i="1" l="1"/>
  <c r="BO143" i="1"/>
  <c r="BP259" i="1"/>
  <c r="BO259" i="1"/>
  <c r="BN259" i="1"/>
  <c r="BL259" i="1"/>
  <c r="BK259" i="1"/>
  <c r="BG259" i="1"/>
  <c r="BE259" i="1"/>
  <c r="BD259" i="1"/>
  <c r="BP258" i="1"/>
  <c r="BO258" i="1"/>
  <c r="BN258" i="1"/>
  <c r="BL258" i="1"/>
  <c r="BK258" i="1"/>
  <c r="BG258" i="1"/>
  <c r="BE258" i="1"/>
  <c r="BD258" i="1"/>
  <c r="BP257" i="1"/>
  <c r="BO257" i="1"/>
  <c r="BN257" i="1"/>
  <c r="BL257" i="1"/>
  <c r="BK257" i="1"/>
  <c r="BG257" i="1"/>
  <c r="BE257" i="1"/>
  <c r="BD257" i="1"/>
  <c r="BP256" i="1"/>
  <c r="BO256" i="1"/>
  <c r="BN256" i="1"/>
  <c r="BL256" i="1"/>
  <c r="BK256" i="1"/>
  <c r="BJ256" i="1"/>
  <c r="BE256" i="1"/>
  <c r="BD256" i="1"/>
  <c r="BP255" i="1"/>
  <c r="BO255" i="1"/>
  <c r="BN255" i="1"/>
  <c r="BL255" i="1"/>
  <c r="BK255" i="1"/>
  <c r="BJ255" i="1"/>
  <c r="BG255" i="1"/>
  <c r="BE255" i="1"/>
  <c r="BD255" i="1"/>
  <c r="BP254" i="1"/>
  <c r="BO254" i="1"/>
  <c r="BN254" i="1"/>
  <c r="BL254" i="1"/>
  <c r="BK254" i="1"/>
  <c r="BJ254" i="1"/>
  <c r="BG254" i="1"/>
  <c r="BE254" i="1"/>
  <c r="BD254" i="1"/>
  <c r="BP253" i="1"/>
  <c r="BO253" i="1"/>
  <c r="BN253" i="1"/>
  <c r="BL253" i="1"/>
  <c r="BK253" i="1"/>
  <c r="BJ253" i="1"/>
  <c r="BG253" i="1"/>
  <c r="BE253" i="1"/>
  <c r="BD253" i="1"/>
  <c r="BP252" i="1"/>
  <c r="BO252" i="1"/>
  <c r="BN252" i="1"/>
  <c r="BL252" i="1"/>
  <c r="BK252" i="1"/>
  <c r="BE252" i="1"/>
  <c r="BD252" i="1"/>
  <c r="BP251" i="1"/>
  <c r="BO251" i="1"/>
  <c r="BN251" i="1"/>
  <c r="BL251" i="1"/>
  <c r="BK251" i="1"/>
  <c r="BJ251" i="1"/>
  <c r="BG251" i="1"/>
  <c r="BE251" i="1"/>
  <c r="BD251" i="1"/>
  <c r="BP250" i="1"/>
  <c r="BO250" i="1"/>
  <c r="BN250" i="1"/>
  <c r="BL250" i="1"/>
  <c r="BK250" i="1"/>
  <c r="BJ250" i="1"/>
  <c r="BG250" i="1"/>
  <c r="BE250" i="1"/>
  <c r="BD250" i="1"/>
  <c r="BP249" i="1"/>
  <c r="BO249" i="1"/>
  <c r="BN249" i="1"/>
  <c r="BL249" i="1"/>
  <c r="BK249" i="1"/>
  <c r="BG249" i="1"/>
  <c r="BE249" i="1"/>
  <c r="BD249" i="1"/>
  <c r="BP248" i="1"/>
  <c r="BO248" i="1"/>
  <c r="BN248" i="1"/>
  <c r="BL248" i="1"/>
  <c r="BK248" i="1"/>
  <c r="BJ248" i="1"/>
  <c r="BG248" i="1"/>
  <c r="BE248" i="1"/>
  <c r="BD248" i="1"/>
  <c r="BP247" i="1"/>
  <c r="BO247" i="1"/>
  <c r="BN247" i="1"/>
  <c r="BL247" i="1"/>
  <c r="BK247" i="1"/>
  <c r="BJ247" i="1"/>
  <c r="BG247" i="1"/>
  <c r="BE247" i="1"/>
  <c r="BD247" i="1"/>
  <c r="BP246" i="1"/>
  <c r="BO246" i="1"/>
  <c r="BN246" i="1"/>
  <c r="BL246" i="1"/>
  <c r="BK246" i="1"/>
  <c r="BJ246" i="1"/>
  <c r="BG246" i="1"/>
  <c r="BE246" i="1"/>
  <c r="BD246" i="1"/>
  <c r="BP245" i="1"/>
  <c r="BO245" i="1"/>
  <c r="BN245" i="1"/>
  <c r="BL245" i="1"/>
  <c r="BK245" i="1"/>
  <c r="BJ245" i="1"/>
  <c r="BG245" i="1"/>
  <c r="BE245" i="1"/>
  <c r="BD245" i="1"/>
  <c r="BP244" i="1"/>
  <c r="BO244" i="1"/>
  <c r="BN244" i="1"/>
  <c r="BL244" i="1"/>
  <c r="BK244" i="1"/>
  <c r="BJ244" i="1"/>
  <c r="BG244" i="1"/>
  <c r="BE244" i="1"/>
  <c r="BD244" i="1"/>
  <c r="BP243" i="1"/>
  <c r="BO243" i="1"/>
  <c r="BN243" i="1"/>
  <c r="BL243" i="1"/>
  <c r="BK243" i="1"/>
  <c r="BE243" i="1"/>
  <c r="BD243" i="1"/>
  <c r="BP242" i="1"/>
  <c r="BO242" i="1"/>
  <c r="BN242" i="1"/>
  <c r="BL242" i="1"/>
  <c r="BK242" i="1"/>
  <c r="BJ242" i="1"/>
  <c r="BG242" i="1"/>
  <c r="BE242" i="1"/>
  <c r="BD242" i="1"/>
  <c r="BP241" i="1"/>
  <c r="BO241" i="1"/>
  <c r="BN241" i="1"/>
  <c r="BL241" i="1"/>
  <c r="BK241" i="1"/>
  <c r="BJ241" i="1"/>
  <c r="BG241" i="1"/>
  <c r="BE241" i="1"/>
  <c r="BD241" i="1"/>
  <c r="BR240" i="1"/>
  <c r="BQ240" i="1"/>
  <c r="BP240" i="1"/>
  <c r="BO240" i="1"/>
  <c r="BN240" i="1"/>
  <c r="BM240" i="1"/>
  <c r="BL240" i="1"/>
  <c r="BK240" i="1"/>
  <c r="BJ240" i="1"/>
  <c r="BI240" i="1"/>
  <c r="BH240" i="1"/>
  <c r="BG240" i="1"/>
  <c r="BF240" i="1"/>
  <c r="BD240" i="1"/>
  <c r="AC240" i="1"/>
  <c r="BR239" i="1"/>
  <c r="BQ239" i="1"/>
  <c r="BP239" i="1"/>
  <c r="BO239" i="1"/>
  <c r="BN239" i="1"/>
  <c r="BM239" i="1"/>
  <c r="BL239" i="1"/>
  <c r="BK239" i="1"/>
  <c r="BJ239" i="1"/>
  <c r="BI239" i="1"/>
  <c r="BH239" i="1"/>
  <c r="BG239" i="1"/>
  <c r="BF239" i="1"/>
  <c r="BD239" i="1"/>
  <c r="AC239" i="1"/>
  <c r="BR238" i="1"/>
  <c r="BQ238" i="1"/>
  <c r="BP238" i="1"/>
  <c r="BO238" i="1"/>
  <c r="BN238" i="1"/>
  <c r="BM238" i="1"/>
  <c r="BL238" i="1"/>
  <c r="BK238" i="1"/>
  <c r="BJ238" i="1"/>
  <c r="BI238" i="1"/>
  <c r="BH238" i="1"/>
  <c r="BG238" i="1"/>
  <c r="BF238" i="1"/>
  <c r="BD238" i="1"/>
  <c r="AC238" i="1"/>
  <c r="BR237" i="1"/>
  <c r="BQ237" i="1"/>
  <c r="BP237" i="1"/>
  <c r="BO237" i="1"/>
  <c r="BN237" i="1"/>
  <c r="BM237" i="1"/>
  <c r="BL237" i="1"/>
  <c r="BK237" i="1"/>
  <c r="BJ237" i="1"/>
  <c r="BI237" i="1"/>
  <c r="BH237" i="1"/>
  <c r="BG237" i="1"/>
  <c r="BF237" i="1"/>
  <c r="BD237" i="1"/>
  <c r="AC237" i="1"/>
  <c r="BR236" i="1"/>
  <c r="BQ236" i="1"/>
  <c r="BP236" i="1"/>
  <c r="BO236" i="1"/>
  <c r="BN236" i="1"/>
  <c r="BM236" i="1"/>
  <c r="BL236" i="1"/>
  <c r="BK236" i="1"/>
  <c r="BJ236" i="1"/>
  <c r="BI236" i="1"/>
  <c r="BH236" i="1"/>
  <c r="BG236" i="1"/>
  <c r="BF236" i="1"/>
  <c r="BD236" i="1"/>
  <c r="AC236" i="1"/>
  <c r="BR235" i="1"/>
  <c r="BQ235" i="1"/>
  <c r="BP235" i="1"/>
  <c r="BO235" i="1"/>
  <c r="BN235" i="1"/>
  <c r="BM235" i="1"/>
  <c r="BL235" i="1"/>
  <c r="BK235" i="1"/>
  <c r="BJ235" i="1"/>
  <c r="BI235" i="1"/>
  <c r="BH235" i="1"/>
  <c r="BG235" i="1"/>
  <c r="BF235" i="1"/>
  <c r="BD235" i="1"/>
  <c r="AC235" i="1"/>
  <c r="BR234" i="1"/>
  <c r="BQ234" i="1"/>
  <c r="BP234" i="1"/>
  <c r="BO234" i="1"/>
  <c r="BN234" i="1"/>
  <c r="BM234" i="1"/>
  <c r="BL234" i="1"/>
  <c r="BK234" i="1"/>
  <c r="BJ234" i="1"/>
  <c r="BI234" i="1"/>
  <c r="BH234" i="1"/>
  <c r="BG234" i="1"/>
  <c r="BF234" i="1"/>
  <c r="BD234" i="1"/>
  <c r="AC234" i="1"/>
  <c r="BR233" i="1"/>
  <c r="BQ233" i="1"/>
  <c r="BP233" i="1"/>
  <c r="BO233" i="1"/>
  <c r="BN233" i="1"/>
  <c r="BM233" i="1"/>
  <c r="BL233" i="1"/>
  <c r="BK233" i="1"/>
  <c r="BJ233" i="1"/>
  <c r="BI233" i="1"/>
  <c r="BH233" i="1"/>
  <c r="BG233" i="1"/>
  <c r="BF233" i="1"/>
  <c r="BD233" i="1"/>
  <c r="AC233" i="1"/>
  <c r="BR232" i="1"/>
  <c r="BQ232" i="1"/>
  <c r="BP232" i="1"/>
  <c r="BO232" i="1"/>
  <c r="BN232" i="1"/>
  <c r="BM232" i="1"/>
  <c r="BL232" i="1"/>
  <c r="BK232" i="1"/>
  <c r="BJ232" i="1"/>
  <c r="BI232" i="1"/>
  <c r="BH232" i="1"/>
  <c r="BG232" i="1"/>
  <c r="BF232" i="1"/>
  <c r="BD232" i="1"/>
  <c r="AC232" i="1"/>
  <c r="BR231" i="1"/>
  <c r="BQ231" i="1"/>
  <c r="BP231" i="1"/>
  <c r="BO231" i="1"/>
  <c r="BN231" i="1"/>
  <c r="BM231" i="1"/>
  <c r="BL231" i="1"/>
  <c r="BK231" i="1"/>
  <c r="BJ231" i="1"/>
  <c r="BI231" i="1"/>
  <c r="BH231" i="1"/>
  <c r="BG231" i="1"/>
  <c r="BF231" i="1"/>
  <c r="BD231" i="1"/>
  <c r="AC231" i="1"/>
  <c r="BR230" i="1"/>
  <c r="BQ230" i="1"/>
  <c r="BP230" i="1"/>
  <c r="BO230" i="1"/>
  <c r="BN230" i="1"/>
  <c r="BM230" i="1"/>
  <c r="BL230" i="1"/>
  <c r="BK230" i="1"/>
  <c r="BJ230" i="1"/>
  <c r="BI230" i="1"/>
  <c r="BH230" i="1"/>
  <c r="BG230" i="1"/>
  <c r="BF230" i="1"/>
  <c r="BD230" i="1"/>
  <c r="AC230" i="1"/>
  <c r="BR229" i="1"/>
  <c r="BQ229" i="1"/>
  <c r="BP229" i="1"/>
  <c r="BO229" i="1"/>
  <c r="BN229" i="1"/>
  <c r="BM229" i="1"/>
  <c r="BL229" i="1"/>
  <c r="BK229" i="1"/>
  <c r="BJ229" i="1"/>
  <c r="BI229" i="1"/>
  <c r="BH229" i="1"/>
  <c r="BG229" i="1"/>
  <c r="BF229" i="1"/>
  <c r="BD229" i="1"/>
  <c r="BR228" i="1"/>
  <c r="BQ228" i="1"/>
  <c r="BP228" i="1"/>
  <c r="BO228" i="1"/>
  <c r="BN228" i="1"/>
  <c r="BM228" i="1"/>
  <c r="BL228" i="1"/>
  <c r="BK228" i="1"/>
  <c r="BJ228" i="1"/>
  <c r="BI228" i="1"/>
  <c r="BH228" i="1"/>
  <c r="BG228" i="1"/>
  <c r="BF228" i="1"/>
  <c r="BD228" i="1"/>
  <c r="AC228" i="1"/>
  <c r="BP227" i="1"/>
  <c r="BO227" i="1"/>
  <c r="BN227" i="1"/>
  <c r="BL227" i="1"/>
  <c r="BK227" i="1"/>
  <c r="BJ227" i="1"/>
  <c r="BG227" i="1"/>
  <c r="BE227" i="1"/>
  <c r="BD227" i="1"/>
  <c r="BP226" i="1"/>
  <c r="BO226" i="1"/>
  <c r="BN226" i="1"/>
  <c r="BL226" i="1"/>
  <c r="BK226" i="1"/>
  <c r="BG226" i="1"/>
  <c r="BE226" i="1"/>
  <c r="BD226" i="1"/>
  <c r="BP225" i="1"/>
  <c r="BO225" i="1"/>
  <c r="BN225" i="1"/>
  <c r="BL225" i="1"/>
  <c r="BK225" i="1"/>
  <c r="BJ225" i="1"/>
  <c r="BG225" i="1"/>
  <c r="BE225" i="1"/>
  <c r="BD225" i="1"/>
  <c r="BP224" i="1"/>
  <c r="BO224" i="1"/>
  <c r="BN224" i="1"/>
  <c r="BL224" i="1"/>
  <c r="BK224" i="1"/>
  <c r="BJ224" i="1"/>
  <c r="BE224" i="1"/>
  <c r="BD224" i="1"/>
  <c r="BP223" i="1"/>
  <c r="BO223" i="1"/>
  <c r="BN223" i="1"/>
  <c r="BL223" i="1"/>
  <c r="BK223" i="1"/>
  <c r="BJ223" i="1"/>
  <c r="BE223" i="1"/>
  <c r="BD223" i="1"/>
  <c r="BT223" i="1" s="1"/>
  <c r="BP222" i="1"/>
  <c r="BO222" i="1"/>
  <c r="BN222" i="1"/>
  <c r="BL222" i="1"/>
  <c r="BK222" i="1"/>
  <c r="BE222" i="1"/>
  <c r="BD222" i="1"/>
  <c r="BP221" i="1"/>
  <c r="BO221" i="1"/>
  <c r="BN221" i="1"/>
  <c r="BL221" i="1"/>
  <c r="BK221" i="1"/>
  <c r="BE221" i="1"/>
  <c r="BD221" i="1"/>
  <c r="BP220" i="1"/>
  <c r="BO220" i="1"/>
  <c r="BN220" i="1"/>
  <c r="BL220" i="1"/>
  <c r="BK220" i="1"/>
  <c r="BG220" i="1"/>
  <c r="BE220" i="1"/>
  <c r="BD220" i="1"/>
  <c r="BP219" i="1"/>
  <c r="BO219" i="1"/>
  <c r="BN219" i="1"/>
  <c r="BL219" i="1"/>
  <c r="BK219" i="1"/>
  <c r="BJ219" i="1"/>
  <c r="BG219" i="1"/>
  <c r="BE219" i="1"/>
  <c r="BD219" i="1"/>
  <c r="BP218" i="1"/>
  <c r="BO218" i="1"/>
  <c r="BN218" i="1"/>
  <c r="BL218" i="1"/>
  <c r="BK218" i="1"/>
  <c r="BF218" i="1"/>
  <c r="BE218" i="1"/>
  <c r="BD218" i="1"/>
  <c r="BP217" i="1"/>
  <c r="BO217" i="1"/>
  <c r="BN217" i="1"/>
  <c r="BL217" i="1"/>
  <c r="BK217" i="1"/>
  <c r="BE217" i="1"/>
  <c r="BD217" i="1"/>
  <c r="BP216" i="1"/>
  <c r="BO216" i="1"/>
  <c r="BN216" i="1"/>
  <c r="BL216" i="1"/>
  <c r="BK216" i="1"/>
  <c r="BE216" i="1"/>
  <c r="BD216" i="1"/>
  <c r="BP215" i="1"/>
  <c r="BO215" i="1"/>
  <c r="BN215" i="1"/>
  <c r="BL215" i="1"/>
  <c r="BK215" i="1"/>
  <c r="BJ215" i="1"/>
  <c r="BE215" i="1"/>
  <c r="BD215" i="1"/>
  <c r="BP214" i="1"/>
  <c r="BO214" i="1"/>
  <c r="BN214" i="1"/>
  <c r="BX214" i="1" s="1"/>
  <c r="BL214" i="1"/>
  <c r="BK214" i="1"/>
  <c r="BJ214" i="1"/>
  <c r="BG214" i="1"/>
  <c r="BE214" i="1"/>
  <c r="BD214" i="1"/>
  <c r="BP213" i="1"/>
  <c r="BO213" i="1"/>
  <c r="BN213" i="1"/>
  <c r="BL213" i="1"/>
  <c r="BK213" i="1"/>
  <c r="BJ213" i="1"/>
  <c r="BG213" i="1"/>
  <c r="BE213" i="1"/>
  <c r="BD213" i="1"/>
  <c r="BP212" i="1"/>
  <c r="BO212" i="1"/>
  <c r="BN212" i="1"/>
  <c r="BL212" i="1"/>
  <c r="BK212" i="1"/>
  <c r="BG212" i="1"/>
  <c r="BE212" i="1"/>
  <c r="BD212" i="1"/>
  <c r="BP211" i="1"/>
  <c r="BO211" i="1"/>
  <c r="BN211" i="1"/>
  <c r="BL211" i="1"/>
  <c r="BK211" i="1"/>
  <c r="BE211" i="1"/>
  <c r="BD211" i="1"/>
  <c r="BP210" i="1"/>
  <c r="BO210" i="1"/>
  <c r="BN210" i="1"/>
  <c r="BL210" i="1"/>
  <c r="BK210" i="1"/>
  <c r="BG210" i="1"/>
  <c r="BE210" i="1"/>
  <c r="BD210" i="1"/>
  <c r="BP209" i="1"/>
  <c r="BO209" i="1"/>
  <c r="BN209" i="1"/>
  <c r="BL209" i="1"/>
  <c r="BK209" i="1"/>
  <c r="BG209" i="1"/>
  <c r="BE209" i="1"/>
  <c r="BD209" i="1"/>
  <c r="BP208" i="1"/>
  <c r="BO208" i="1"/>
  <c r="BN208" i="1"/>
  <c r="BL208" i="1"/>
  <c r="BK208" i="1"/>
  <c r="BG208" i="1"/>
  <c r="BE208" i="1"/>
  <c r="BD208" i="1"/>
  <c r="BP207" i="1"/>
  <c r="BO207" i="1"/>
  <c r="BN207" i="1"/>
  <c r="BL207" i="1"/>
  <c r="BK207" i="1"/>
  <c r="BE207" i="1"/>
  <c r="BD207" i="1"/>
  <c r="BP206" i="1"/>
  <c r="BO206" i="1"/>
  <c r="BN206" i="1"/>
  <c r="BL206" i="1"/>
  <c r="BK206" i="1"/>
  <c r="BE206" i="1"/>
  <c r="BD206" i="1"/>
  <c r="BP205" i="1"/>
  <c r="BO205" i="1"/>
  <c r="BN205" i="1"/>
  <c r="BL205" i="1"/>
  <c r="BK205" i="1"/>
  <c r="BG205" i="1"/>
  <c r="BE205" i="1"/>
  <c r="BD205" i="1"/>
  <c r="BP204" i="1"/>
  <c r="BO204" i="1"/>
  <c r="BN204" i="1"/>
  <c r="BL204" i="1"/>
  <c r="BK204" i="1"/>
  <c r="BE204" i="1"/>
  <c r="BD204" i="1"/>
  <c r="BP203" i="1"/>
  <c r="BO203" i="1"/>
  <c r="BN203" i="1"/>
  <c r="BL203" i="1"/>
  <c r="BK203" i="1"/>
  <c r="BJ203" i="1"/>
  <c r="BG203" i="1"/>
  <c r="BF203" i="1"/>
  <c r="BE203" i="1"/>
  <c r="BD203" i="1"/>
  <c r="BP202" i="1"/>
  <c r="BO202" i="1"/>
  <c r="BN202" i="1"/>
  <c r="BL202" i="1"/>
  <c r="BK202" i="1"/>
  <c r="BJ202" i="1"/>
  <c r="BG202" i="1"/>
  <c r="BE202" i="1"/>
  <c r="BD202" i="1"/>
  <c r="BP201" i="1"/>
  <c r="BO201" i="1"/>
  <c r="BN201" i="1"/>
  <c r="BL201" i="1"/>
  <c r="BK201" i="1"/>
  <c r="BJ201" i="1"/>
  <c r="BE201" i="1"/>
  <c r="BD201" i="1"/>
  <c r="BP200" i="1"/>
  <c r="BO200" i="1"/>
  <c r="BN200" i="1"/>
  <c r="BL200" i="1"/>
  <c r="BK200" i="1"/>
  <c r="BE200" i="1"/>
  <c r="BD200" i="1"/>
  <c r="BP199" i="1"/>
  <c r="BO199" i="1"/>
  <c r="BN199" i="1"/>
  <c r="BL199" i="1"/>
  <c r="BK199" i="1"/>
  <c r="BJ199" i="1"/>
  <c r="BG199" i="1"/>
  <c r="BE199" i="1"/>
  <c r="BD199" i="1"/>
  <c r="BP198" i="1"/>
  <c r="BO198" i="1"/>
  <c r="BN198" i="1"/>
  <c r="BL198" i="1"/>
  <c r="BK198" i="1"/>
  <c r="BJ198" i="1"/>
  <c r="BG198" i="1"/>
  <c r="BE198" i="1"/>
  <c r="BD198" i="1"/>
  <c r="BP197" i="1"/>
  <c r="BO197" i="1"/>
  <c r="BN197" i="1"/>
  <c r="BL197" i="1"/>
  <c r="BK197" i="1"/>
  <c r="BE197" i="1"/>
  <c r="BD197" i="1"/>
  <c r="BP196" i="1"/>
  <c r="BO196" i="1"/>
  <c r="BN196" i="1"/>
  <c r="BL196" i="1"/>
  <c r="BK196" i="1"/>
  <c r="BG196" i="1"/>
  <c r="BE196" i="1"/>
  <c r="BD196" i="1"/>
  <c r="BP195" i="1"/>
  <c r="BO195" i="1"/>
  <c r="BN195" i="1"/>
  <c r="BL195" i="1"/>
  <c r="BK195" i="1"/>
  <c r="BE195" i="1"/>
  <c r="BD195" i="1"/>
  <c r="BP194" i="1"/>
  <c r="BO194" i="1"/>
  <c r="BN194" i="1"/>
  <c r="BL194" i="1"/>
  <c r="BK194" i="1"/>
  <c r="BE194" i="1"/>
  <c r="BD194" i="1"/>
  <c r="BP193" i="1"/>
  <c r="BO193" i="1"/>
  <c r="BN193" i="1"/>
  <c r="BL193" i="1"/>
  <c r="BK193" i="1"/>
  <c r="BG193" i="1"/>
  <c r="BE193" i="1"/>
  <c r="BD193" i="1"/>
  <c r="BP192" i="1"/>
  <c r="BO192" i="1"/>
  <c r="BN192" i="1"/>
  <c r="BL192" i="1"/>
  <c r="BK192" i="1"/>
  <c r="BG192" i="1"/>
  <c r="BE192" i="1"/>
  <c r="BD192" i="1"/>
  <c r="BP191" i="1"/>
  <c r="BO191" i="1"/>
  <c r="BN191" i="1"/>
  <c r="BL191" i="1"/>
  <c r="BK191" i="1"/>
  <c r="BJ191" i="1"/>
  <c r="BG191" i="1"/>
  <c r="BF191" i="1"/>
  <c r="BE191" i="1"/>
  <c r="BD191" i="1"/>
  <c r="BP190" i="1"/>
  <c r="BO190" i="1"/>
  <c r="BN190" i="1"/>
  <c r="BL190" i="1"/>
  <c r="BK190" i="1"/>
  <c r="BJ190" i="1"/>
  <c r="BG190" i="1"/>
  <c r="BE190" i="1"/>
  <c r="BD190" i="1"/>
  <c r="BP189" i="1"/>
  <c r="BO189" i="1"/>
  <c r="BN189" i="1"/>
  <c r="BL189" i="1"/>
  <c r="BK189" i="1"/>
  <c r="BJ189" i="1"/>
  <c r="BE189" i="1"/>
  <c r="BD189" i="1"/>
  <c r="BY189" i="1" s="1"/>
  <c r="BP188" i="1"/>
  <c r="BO188" i="1"/>
  <c r="BN188" i="1"/>
  <c r="BL188" i="1"/>
  <c r="BK188" i="1"/>
  <c r="BJ188" i="1"/>
  <c r="BG188" i="1"/>
  <c r="BE188" i="1"/>
  <c r="BD188" i="1"/>
  <c r="BP187" i="1"/>
  <c r="BO187" i="1"/>
  <c r="BN187" i="1"/>
  <c r="BL187" i="1"/>
  <c r="BK187" i="1"/>
  <c r="BJ187" i="1"/>
  <c r="BG187" i="1"/>
  <c r="BE187" i="1"/>
  <c r="BD187" i="1"/>
  <c r="BP186" i="1"/>
  <c r="BO186" i="1"/>
  <c r="BN186" i="1"/>
  <c r="BL186" i="1"/>
  <c r="BK186" i="1"/>
  <c r="BJ186" i="1"/>
  <c r="BF186" i="1"/>
  <c r="BE186" i="1"/>
  <c r="BD186" i="1"/>
  <c r="BP185" i="1"/>
  <c r="BO185" i="1"/>
  <c r="BN185" i="1"/>
  <c r="BL185" i="1"/>
  <c r="BK185" i="1"/>
  <c r="BJ185" i="1"/>
  <c r="BG185" i="1"/>
  <c r="BE185" i="1"/>
  <c r="BD185" i="1"/>
  <c r="BP184" i="1"/>
  <c r="BO184" i="1"/>
  <c r="BN184" i="1"/>
  <c r="BL184" i="1"/>
  <c r="BK184" i="1"/>
  <c r="BJ184" i="1"/>
  <c r="BG184" i="1"/>
  <c r="BE184" i="1"/>
  <c r="BD184" i="1"/>
  <c r="BP183" i="1"/>
  <c r="BO183" i="1"/>
  <c r="BN183" i="1"/>
  <c r="BL183" i="1"/>
  <c r="BK183" i="1"/>
  <c r="BJ183" i="1"/>
  <c r="BG183" i="1"/>
  <c r="BE183" i="1"/>
  <c r="BD183" i="1"/>
  <c r="BP182" i="1"/>
  <c r="BO182" i="1"/>
  <c r="BN182" i="1"/>
  <c r="BL182" i="1"/>
  <c r="BK182" i="1"/>
  <c r="BJ182" i="1"/>
  <c r="BE182" i="1"/>
  <c r="BD182" i="1"/>
  <c r="BU182" i="1" s="1"/>
  <c r="BP181" i="1"/>
  <c r="BO181" i="1"/>
  <c r="BN181" i="1"/>
  <c r="BL181" i="1"/>
  <c r="BK181" i="1"/>
  <c r="BJ181" i="1"/>
  <c r="BG181" i="1"/>
  <c r="BE181" i="1"/>
  <c r="BD181" i="1"/>
  <c r="BP180" i="1"/>
  <c r="BO180" i="1"/>
  <c r="BN180" i="1"/>
  <c r="BL180" i="1"/>
  <c r="BK180" i="1"/>
  <c r="BJ180" i="1"/>
  <c r="BG180" i="1"/>
  <c r="BE180" i="1"/>
  <c r="BD180" i="1"/>
  <c r="BP179" i="1"/>
  <c r="BO179" i="1"/>
  <c r="BN179" i="1"/>
  <c r="BL179" i="1"/>
  <c r="BK179" i="1"/>
  <c r="BJ179" i="1"/>
  <c r="BG179" i="1"/>
  <c r="BE179" i="1"/>
  <c r="BD179" i="1"/>
  <c r="BP178" i="1"/>
  <c r="BO178" i="1"/>
  <c r="BN178" i="1"/>
  <c r="BL178" i="1"/>
  <c r="BK178" i="1"/>
  <c r="BJ178" i="1"/>
  <c r="BE178" i="1"/>
  <c r="BD178" i="1"/>
  <c r="BP177" i="1"/>
  <c r="BO177" i="1"/>
  <c r="BN177" i="1"/>
  <c r="BL177" i="1"/>
  <c r="BK177" i="1"/>
  <c r="BJ177" i="1"/>
  <c r="BE177" i="1"/>
  <c r="BD177" i="1"/>
  <c r="BP176" i="1"/>
  <c r="BO176" i="1"/>
  <c r="BN176" i="1"/>
  <c r="BL176" i="1"/>
  <c r="BK176" i="1"/>
  <c r="BJ176" i="1"/>
  <c r="BG176" i="1"/>
  <c r="BE176" i="1"/>
  <c r="BD176" i="1"/>
  <c r="BP175" i="1"/>
  <c r="BO175" i="1"/>
  <c r="BN175" i="1"/>
  <c r="BL175" i="1"/>
  <c r="BK175" i="1"/>
  <c r="BG175" i="1"/>
  <c r="BE175" i="1"/>
  <c r="BD175" i="1"/>
  <c r="BP174" i="1"/>
  <c r="BO174" i="1"/>
  <c r="BN174" i="1"/>
  <c r="BL174" i="1"/>
  <c r="BK174" i="1"/>
  <c r="BG174" i="1"/>
  <c r="BE174" i="1"/>
  <c r="BD174" i="1"/>
  <c r="BP173" i="1"/>
  <c r="BO173" i="1"/>
  <c r="BN173" i="1"/>
  <c r="BL173" i="1"/>
  <c r="BK173" i="1"/>
  <c r="BJ173" i="1"/>
  <c r="BE173" i="1"/>
  <c r="BD173" i="1"/>
  <c r="BP172" i="1"/>
  <c r="BO172" i="1"/>
  <c r="BN172" i="1"/>
  <c r="BL172" i="1"/>
  <c r="BK172" i="1"/>
  <c r="BJ172" i="1"/>
  <c r="BG172" i="1"/>
  <c r="BE172" i="1"/>
  <c r="BD172" i="1"/>
  <c r="BP171" i="1"/>
  <c r="BO171" i="1"/>
  <c r="BN171" i="1"/>
  <c r="BL171" i="1"/>
  <c r="BK171" i="1"/>
  <c r="BJ171" i="1"/>
  <c r="BG171" i="1"/>
  <c r="BE171" i="1"/>
  <c r="BD171" i="1"/>
  <c r="BP170" i="1"/>
  <c r="BO170" i="1"/>
  <c r="BN170" i="1"/>
  <c r="BL170" i="1"/>
  <c r="BK170" i="1"/>
  <c r="BJ170" i="1"/>
  <c r="BG170" i="1"/>
  <c r="BE170" i="1"/>
  <c r="BD170" i="1"/>
  <c r="BP169" i="1"/>
  <c r="BO169" i="1"/>
  <c r="BN169" i="1"/>
  <c r="BL169" i="1"/>
  <c r="BK169" i="1"/>
  <c r="BJ169" i="1"/>
  <c r="BE169" i="1"/>
  <c r="BD169" i="1"/>
  <c r="BP168" i="1"/>
  <c r="BO168" i="1"/>
  <c r="BN168" i="1"/>
  <c r="BL168" i="1"/>
  <c r="BK168" i="1"/>
  <c r="BE168" i="1"/>
  <c r="BD168" i="1"/>
  <c r="BP167" i="1"/>
  <c r="BO167" i="1"/>
  <c r="BN167" i="1"/>
  <c r="BL167" i="1"/>
  <c r="BK167" i="1"/>
  <c r="BJ167" i="1"/>
  <c r="BG167" i="1"/>
  <c r="BF167" i="1"/>
  <c r="BE167" i="1"/>
  <c r="BD167" i="1"/>
  <c r="BP166" i="1"/>
  <c r="BO166" i="1"/>
  <c r="BN166" i="1"/>
  <c r="BL166" i="1"/>
  <c r="BK166" i="1"/>
  <c r="BE166" i="1"/>
  <c r="BD166" i="1"/>
  <c r="BP165" i="1"/>
  <c r="BO165" i="1"/>
  <c r="BN165" i="1"/>
  <c r="BL165" i="1"/>
  <c r="BK165" i="1"/>
  <c r="BF165" i="1"/>
  <c r="BE165" i="1"/>
  <c r="BD165" i="1"/>
  <c r="BP164" i="1"/>
  <c r="BO164" i="1"/>
  <c r="BN164" i="1"/>
  <c r="BL164" i="1"/>
  <c r="BK164" i="1"/>
  <c r="BJ164" i="1"/>
  <c r="BG164" i="1"/>
  <c r="BE164" i="1"/>
  <c r="BD164" i="1"/>
  <c r="BP163" i="1"/>
  <c r="BO163" i="1"/>
  <c r="BN163" i="1"/>
  <c r="BL163" i="1"/>
  <c r="BK163" i="1"/>
  <c r="BJ163" i="1"/>
  <c r="BG163" i="1"/>
  <c r="BE163" i="1"/>
  <c r="BD163" i="1"/>
  <c r="BP162" i="1"/>
  <c r="BO162" i="1"/>
  <c r="BN162" i="1"/>
  <c r="BL162" i="1"/>
  <c r="BK162" i="1"/>
  <c r="BG162" i="1"/>
  <c r="BE162" i="1"/>
  <c r="BD162" i="1"/>
  <c r="BP161" i="1"/>
  <c r="BO161" i="1"/>
  <c r="BN161" i="1"/>
  <c r="BL161" i="1"/>
  <c r="BK161" i="1"/>
  <c r="BJ161" i="1"/>
  <c r="BG161" i="1"/>
  <c r="BE161" i="1"/>
  <c r="BD161" i="1"/>
  <c r="BP160" i="1"/>
  <c r="BO160" i="1"/>
  <c r="BN160" i="1"/>
  <c r="BL160" i="1"/>
  <c r="BK160" i="1"/>
  <c r="BG160" i="1"/>
  <c r="BE160" i="1"/>
  <c r="BD160" i="1"/>
  <c r="BP159" i="1"/>
  <c r="BO159" i="1"/>
  <c r="BN159" i="1"/>
  <c r="BL159" i="1"/>
  <c r="BK159" i="1"/>
  <c r="BJ159" i="1"/>
  <c r="BG159" i="1"/>
  <c r="BE159" i="1"/>
  <c r="BD159" i="1"/>
  <c r="BP158" i="1"/>
  <c r="BO158" i="1"/>
  <c r="BN158" i="1"/>
  <c r="BL158" i="1"/>
  <c r="BK158" i="1"/>
  <c r="BJ158" i="1"/>
  <c r="BG158" i="1"/>
  <c r="BE158" i="1"/>
  <c r="BD158" i="1"/>
  <c r="BP157" i="1"/>
  <c r="BO157" i="1"/>
  <c r="BN157" i="1"/>
  <c r="BL157" i="1"/>
  <c r="BK157" i="1"/>
  <c r="BG157" i="1"/>
  <c r="BE157" i="1"/>
  <c r="BD157" i="1"/>
  <c r="BP156" i="1"/>
  <c r="BO156" i="1"/>
  <c r="BN156" i="1"/>
  <c r="BL156" i="1"/>
  <c r="BK156" i="1"/>
  <c r="BJ156" i="1"/>
  <c r="BE156" i="1"/>
  <c r="BD156" i="1"/>
  <c r="BY156" i="1" s="1"/>
  <c r="BP155" i="1"/>
  <c r="BO155" i="1"/>
  <c r="BN155" i="1"/>
  <c r="BL155" i="1"/>
  <c r="BK155" i="1"/>
  <c r="BE155" i="1"/>
  <c r="BD155" i="1"/>
  <c r="BR154" i="1"/>
  <c r="BQ154" i="1"/>
  <c r="BP154" i="1"/>
  <c r="BO154" i="1"/>
  <c r="BN154" i="1"/>
  <c r="BM154" i="1"/>
  <c r="BL154" i="1"/>
  <c r="BK154" i="1"/>
  <c r="BJ154" i="1"/>
  <c r="BI154" i="1"/>
  <c r="BH154" i="1"/>
  <c r="BG154" i="1"/>
  <c r="BF154" i="1"/>
  <c r="BD154" i="1"/>
  <c r="AC154" i="1"/>
  <c r="BR153" i="1"/>
  <c r="BQ153" i="1"/>
  <c r="BP153" i="1"/>
  <c r="BO153" i="1"/>
  <c r="BN153" i="1"/>
  <c r="BM153" i="1"/>
  <c r="BL153" i="1"/>
  <c r="BK153" i="1"/>
  <c r="BJ153" i="1"/>
  <c r="BI153" i="1"/>
  <c r="BH153" i="1"/>
  <c r="BG153" i="1"/>
  <c r="BF153" i="1"/>
  <c r="BD153" i="1"/>
  <c r="AC153" i="1"/>
  <c r="BR152" i="1"/>
  <c r="BQ152" i="1"/>
  <c r="BP152" i="1"/>
  <c r="BO152" i="1"/>
  <c r="BN152" i="1"/>
  <c r="BM152" i="1"/>
  <c r="BL152" i="1"/>
  <c r="BK152" i="1"/>
  <c r="BJ152" i="1"/>
  <c r="BI152" i="1"/>
  <c r="BH152" i="1"/>
  <c r="BG152" i="1"/>
  <c r="BF152" i="1"/>
  <c r="BD152" i="1"/>
  <c r="AC152" i="1"/>
  <c r="BR151" i="1"/>
  <c r="BQ151" i="1"/>
  <c r="BP151" i="1"/>
  <c r="BO151" i="1"/>
  <c r="BN151" i="1"/>
  <c r="BM151" i="1"/>
  <c r="BL151" i="1"/>
  <c r="BK151" i="1"/>
  <c r="BJ151" i="1"/>
  <c r="BI151" i="1"/>
  <c r="BH151" i="1"/>
  <c r="BG151" i="1"/>
  <c r="BF151" i="1"/>
  <c r="BD151" i="1"/>
  <c r="AC151" i="1"/>
  <c r="BR150" i="1"/>
  <c r="BQ150" i="1"/>
  <c r="BP150" i="1"/>
  <c r="BO150" i="1"/>
  <c r="BN150" i="1"/>
  <c r="BM150" i="1"/>
  <c r="BL150" i="1"/>
  <c r="BK150" i="1"/>
  <c r="BJ150" i="1"/>
  <c r="BI150" i="1"/>
  <c r="BH150" i="1"/>
  <c r="BG150" i="1"/>
  <c r="BF150" i="1"/>
  <c r="BD150" i="1"/>
  <c r="AC150" i="1"/>
  <c r="BR149" i="1"/>
  <c r="BQ149" i="1"/>
  <c r="BP149" i="1"/>
  <c r="BO149" i="1"/>
  <c r="BN149" i="1"/>
  <c r="BM149" i="1"/>
  <c r="BL149" i="1"/>
  <c r="BK149" i="1"/>
  <c r="BJ149" i="1"/>
  <c r="BI149" i="1"/>
  <c r="BH149" i="1"/>
  <c r="BG149" i="1"/>
  <c r="BF149" i="1"/>
  <c r="BD149" i="1"/>
  <c r="AC149" i="1"/>
  <c r="BR148" i="1"/>
  <c r="BQ148" i="1"/>
  <c r="BP148" i="1"/>
  <c r="BO148" i="1"/>
  <c r="BN148" i="1"/>
  <c r="BM148" i="1"/>
  <c r="BL148" i="1"/>
  <c r="BK148" i="1"/>
  <c r="BJ148" i="1"/>
  <c r="BI148" i="1"/>
  <c r="BH148" i="1"/>
  <c r="BG148" i="1"/>
  <c r="BF148" i="1"/>
  <c r="BD148" i="1"/>
  <c r="AC148" i="1"/>
  <c r="BP141" i="1"/>
  <c r="BO141" i="1"/>
  <c r="BN141" i="1"/>
  <c r="BL141" i="1"/>
  <c r="BK141" i="1"/>
  <c r="BG141" i="1"/>
  <c r="BE141" i="1"/>
  <c r="BD141" i="1"/>
  <c r="BP147" i="1"/>
  <c r="BO147" i="1"/>
  <c r="BN147" i="1"/>
  <c r="BL147" i="1"/>
  <c r="BK147" i="1"/>
  <c r="BE147" i="1"/>
  <c r="BD147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D34" i="1"/>
  <c r="AC34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D56" i="1"/>
  <c r="BR61" i="1"/>
  <c r="BQ61" i="1"/>
  <c r="BP61" i="1"/>
  <c r="BO61" i="1"/>
  <c r="BN61" i="1"/>
  <c r="BM61" i="1"/>
  <c r="BL61" i="1"/>
  <c r="BK61" i="1"/>
  <c r="BJ61" i="1"/>
  <c r="BI61" i="1"/>
  <c r="BH61" i="1"/>
  <c r="BG61" i="1"/>
  <c r="BF61" i="1"/>
  <c r="BD61" i="1"/>
  <c r="BR102" i="1"/>
  <c r="BQ102" i="1"/>
  <c r="BP102" i="1"/>
  <c r="BO102" i="1"/>
  <c r="BN102" i="1"/>
  <c r="BM102" i="1"/>
  <c r="BL102" i="1"/>
  <c r="BK102" i="1"/>
  <c r="BJ102" i="1"/>
  <c r="BI102" i="1"/>
  <c r="BH102" i="1"/>
  <c r="BG102" i="1"/>
  <c r="BF102" i="1"/>
  <c r="BD102" i="1"/>
  <c r="BP115" i="1"/>
  <c r="BO115" i="1"/>
  <c r="BN115" i="1"/>
  <c r="BL115" i="1"/>
  <c r="BK115" i="1"/>
  <c r="BJ115" i="1"/>
  <c r="BG115" i="1"/>
  <c r="BE115" i="1"/>
  <c r="BD115" i="1"/>
  <c r="BP140" i="1"/>
  <c r="BO140" i="1"/>
  <c r="BN140" i="1"/>
  <c r="BL140" i="1"/>
  <c r="BK140" i="1"/>
  <c r="BJ140" i="1"/>
  <c r="BG140" i="1"/>
  <c r="BE140" i="1"/>
  <c r="BD140" i="1"/>
  <c r="BP145" i="1"/>
  <c r="BO145" i="1"/>
  <c r="BN145" i="1"/>
  <c r="BL145" i="1"/>
  <c r="BK145" i="1"/>
  <c r="BJ145" i="1"/>
  <c r="BE145" i="1"/>
  <c r="BD145" i="1"/>
  <c r="BP146" i="1"/>
  <c r="BO146" i="1"/>
  <c r="BN146" i="1"/>
  <c r="BL146" i="1"/>
  <c r="BK146" i="1"/>
  <c r="BG146" i="1"/>
  <c r="BE146" i="1"/>
  <c r="BD146" i="1"/>
  <c r="BP114" i="1"/>
  <c r="BO114" i="1"/>
  <c r="BN114" i="1"/>
  <c r="BL114" i="1"/>
  <c r="BK114" i="1"/>
  <c r="BJ114" i="1"/>
  <c r="BG114" i="1"/>
  <c r="BF114" i="1"/>
  <c r="BE114" i="1"/>
  <c r="BD114" i="1"/>
  <c r="BP118" i="1"/>
  <c r="BO118" i="1"/>
  <c r="BN118" i="1"/>
  <c r="BL118" i="1"/>
  <c r="BK118" i="1"/>
  <c r="BJ118" i="1"/>
  <c r="BG118" i="1"/>
  <c r="BE118" i="1"/>
  <c r="BD118" i="1"/>
  <c r="BR126" i="1"/>
  <c r="BQ126" i="1"/>
  <c r="BP126" i="1"/>
  <c r="BO126" i="1"/>
  <c r="BN126" i="1"/>
  <c r="BM126" i="1"/>
  <c r="BL126" i="1"/>
  <c r="BK126" i="1"/>
  <c r="BJ126" i="1"/>
  <c r="BI126" i="1"/>
  <c r="BH126" i="1"/>
  <c r="BG126" i="1"/>
  <c r="BF126" i="1"/>
  <c r="BD126" i="1"/>
  <c r="AC126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D18" i="1"/>
  <c r="AC18" i="1"/>
  <c r="BR52" i="1"/>
  <c r="BQ52" i="1"/>
  <c r="BP52" i="1"/>
  <c r="BO52" i="1"/>
  <c r="BN52" i="1"/>
  <c r="BM52" i="1"/>
  <c r="BL52" i="1"/>
  <c r="BK52" i="1"/>
  <c r="BJ52" i="1"/>
  <c r="BI52" i="1"/>
  <c r="BH52" i="1"/>
  <c r="BG52" i="1"/>
  <c r="BF52" i="1"/>
  <c r="BD52" i="1"/>
  <c r="AC52" i="1"/>
  <c r="BP110" i="1"/>
  <c r="BO110" i="1"/>
  <c r="BN110" i="1"/>
  <c r="BL110" i="1"/>
  <c r="BK110" i="1"/>
  <c r="BJ110" i="1"/>
  <c r="BG110" i="1"/>
  <c r="BE110" i="1"/>
  <c r="BD110" i="1"/>
  <c r="BP112" i="1"/>
  <c r="BO112" i="1"/>
  <c r="BN112" i="1"/>
  <c r="BL112" i="1"/>
  <c r="BK112" i="1"/>
  <c r="BJ112" i="1"/>
  <c r="BG112" i="1"/>
  <c r="BE112" i="1"/>
  <c r="BD112" i="1"/>
  <c r="BP113" i="1"/>
  <c r="BO113" i="1"/>
  <c r="BN113" i="1"/>
  <c r="BL113" i="1"/>
  <c r="BK113" i="1"/>
  <c r="BJ113" i="1"/>
  <c r="BG113" i="1"/>
  <c r="BE113" i="1"/>
  <c r="BD11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D23" i="1"/>
  <c r="AC23" i="1"/>
  <c r="BR36" i="1"/>
  <c r="BQ36" i="1"/>
  <c r="BP36" i="1"/>
  <c r="BO36" i="1"/>
  <c r="BN36" i="1"/>
  <c r="BM36" i="1"/>
  <c r="BL36" i="1"/>
  <c r="BK36" i="1"/>
  <c r="BJ36" i="1"/>
  <c r="BI36" i="1"/>
  <c r="BH36" i="1"/>
  <c r="BG36" i="1"/>
  <c r="BF36" i="1"/>
  <c r="BD36" i="1"/>
  <c r="AC36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D45" i="1"/>
  <c r="AC45" i="1"/>
  <c r="BP111" i="1"/>
  <c r="BO111" i="1"/>
  <c r="BN111" i="1"/>
  <c r="BL111" i="1"/>
  <c r="BK111" i="1"/>
  <c r="BJ111" i="1"/>
  <c r="BG111" i="1"/>
  <c r="BE111" i="1"/>
  <c r="BD111" i="1"/>
  <c r="BP119" i="1"/>
  <c r="BO119" i="1"/>
  <c r="BN119" i="1"/>
  <c r="BL119" i="1"/>
  <c r="BK119" i="1"/>
  <c r="BJ119" i="1"/>
  <c r="BG119" i="1"/>
  <c r="BE119" i="1"/>
  <c r="BD119" i="1"/>
  <c r="BP120" i="1"/>
  <c r="BO120" i="1"/>
  <c r="BN120" i="1"/>
  <c r="BX120" i="1" s="1"/>
  <c r="BL120" i="1"/>
  <c r="BK120" i="1"/>
  <c r="BJ120" i="1"/>
  <c r="BG120" i="1"/>
  <c r="BE120" i="1"/>
  <c r="BD120" i="1"/>
  <c r="BP81" i="1"/>
  <c r="BO81" i="1"/>
  <c r="BN81" i="1"/>
  <c r="BL81" i="1"/>
  <c r="BK81" i="1"/>
  <c r="BJ81" i="1"/>
  <c r="BG81" i="1"/>
  <c r="BE81" i="1"/>
  <c r="BD81" i="1"/>
  <c r="BP107" i="1"/>
  <c r="BO107" i="1"/>
  <c r="BN107" i="1"/>
  <c r="BL107" i="1"/>
  <c r="BK107" i="1"/>
  <c r="BJ107" i="1"/>
  <c r="BG107" i="1"/>
  <c r="BE107" i="1"/>
  <c r="BD107" i="1"/>
  <c r="BR55" i="1"/>
  <c r="BQ55" i="1"/>
  <c r="BP55" i="1"/>
  <c r="BO55" i="1"/>
  <c r="BN55" i="1"/>
  <c r="BM55" i="1"/>
  <c r="BL55" i="1"/>
  <c r="BK55" i="1"/>
  <c r="BJ55" i="1"/>
  <c r="BI55" i="1"/>
  <c r="BH55" i="1"/>
  <c r="BG55" i="1"/>
  <c r="BF55" i="1"/>
  <c r="BD55" i="1"/>
  <c r="AC55" i="1"/>
  <c r="BR62" i="1"/>
  <c r="BQ62" i="1"/>
  <c r="BP62" i="1"/>
  <c r="BO62" i="1"/>
  <c r="BN62" i="1"/>
  <c r="BM62" i="1"/>
  <c r="BL62" i="1"/>
  <c r="BK62" i="1"/>
  <c r="BJ62" i="1"/>
  <c r="BI62" i="1"/>
  <c r="BH62" i="1"/>
  <c r="BG62" i="1"/>
  <c r="BF62" i="1"/>
  <c r="BD62" i="1"/>
  <c r="AC62" i="1"/>
  <c r="BP79" i="1"/>
  <c r="BO79" i="1"/>
  <c r="BN79" i="1"/>
  <c r="BL79" i="1"/>
  <c r="BK79" i="1"/>
  <c r="BJ79" i="1"/>
  <c r="BG79" i="1"/>
  <c r="BE79" i="1"/>
  <c r="BD79" i="1"/>
  <c r="BP87" i="1"/>
  <c r="BO87" i="1"/>
  <c r="BN87" i="1"/>
  <c r="BL87" i="1"/>
  <c r="BK87" i="1"/>
  <c r="BJ87" i="1"/>
  <c r="BG87" i="1"/>
  <c r="BE87" i="1"/>
  <c r="BD87" i="1"/>
  <c r="BP89" i="1"/>
  <c r="BO89" i="1"/>
  <c r="BN89" i="1"/>
  <c r="BL89" i="1"/>
  <c r="BK89" i="1"/>
  <c r="BJ89" i="1"/>
  <c r="BG89" i="1"/>
  <c r="BE89" i="1"/>
  <c r="BD89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D105" i="1"/>
  <c r="AC105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D24" i="1"/>
  <c r="AC24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D72" i="1"/>
  <c r="AC72" i="1"/>
  <c r="BR94" i="1"/>
  <c r="BQ94" i="1"/>
  <c r="BP94" i="1"/>
  <c r="BO94" i="1"/>
  <c r="BN94" i="1"/>
  <c r="BM94" i="1"/>
  <c r="BL94" i="1"/>
  <c r="BK94" i="1"/>
  <c r="BJ94" i="1"/>
  <c r="BI94" i="1"/>
  <c r="BH94" i="1"/>
  <c r="BG94" i="1"/>
  <c r="BF94" i="1"/>
  <c r="BD94" i="1"/>
  <c r="AC94" i="1"/>
  <c r="BR99" i="1"/>
  <c r="BQ99" i="1"/>
  <c r="BP99" i="1"/>
  <c r="BO99" i="1"/>
  <c r="BN99" i="1"/>
  <c r="BM99" i="1"/>
  <c r="BL99" i="1"/>
  <c r="BK99" i="1"/>
  <c r="BJ99" i="1"/>
  <c r="BI99" i="1"/>
  <c r="BH99" i="1"/>
  <c r="BG99" i="1"/>
  <c r="BF99" i="1"/>
  <c r="BD99" i="1"/>
  <c r="AC99" i="1"/>
  <c r="BP144" i="1"/>
  <c r="BO144" i="1"/>
  <c r="BN144" i="1"/>
  <c r="BL144" i="1"/>
  <c r="BK144" i="1"/>
  <c r="BJ144" i="1"/>
  <c r="BG144" i="1"/>
  <c r="BE144" i="1"/>
  <c r="BD144" i="1"/>
  <c r="BR137" i="1"/>
  <c r="BQ137" i="1"/>
  <c r="BP137" i="1"/>
  <c r="BO137" i="1"/>
  <c r="BN137" i="1"/>
  <c r="BM137" i="1"/>
  <c r="BL137" i="1"/>
  <c r="BK137" i="1"/>
  <c r="BJ137" i="1"/>
  <c r="BI137" i="1"/>
  <c r="BH137" i="1"/>
  <c r="BG137" i="1"/>
  <c r="BF137" i="1"/>
  <c r="BD137" i="1"/>
  <c r="AC137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F136" i="1"/>
  <c r="BD136" i="1"/>
  <c r="AC136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D30" i="1"/>
  <c r="AC30" i="1"/>
  <c r="BP80" i="1"/>
  <c r="BO80" i="1"/>
  <c r="BN80" i="1"/>
  <c r="BL80" i="1"/>
  <c r="BK80" i="1"/>
  <c r="BJ80" i="1"/>
  <c r="BG80" i="1"/>
  <c r="BE80" i="1"/>
  <c r="BD80" i="1"/>
  <c r="BP82" i="1"/>
  <c r="BO82" i="1"/>
  <c r="BN82" i="1"/>
  <c r="BL82" i="1"/>
  <c r="BK82" i="1"/>
  <c r="BJ82" i="1"/>
  <c r="BG82" i="1"/>
  <c r="BE82" i="1"/>
  <c r="BD82" i="1"/>
  <c r="BP84" i="1"/>
  <c r="BO84" i="1"/>
  <c r="BN84" i="1"/>
  <c r="BL84" i="1"/>
  <c r="BK84" i="1"/>
  <c r="BJ84" i="1"/>
  <c r="BG84" i="1"/>
  <c r="BE84" i="1"/>
  <c r="BD84" i="1"/>
  <c r="BP91" i="1"/>
  <c r="BO91" i="1"/>
  <c r="BN91" i="1"/>
  <c r="BL91" i="1"/>
  <c r="BK91" i="1"/>
  <c r="BJ91" i="1"/>
  <c r="BG91" i="1"/>
  <c r="BE91" i="1"/>
  <c r="BD91" i="1"/>
  <c r="BP100" i="1"/>
  <c r="BO100" i="1"/>
  <c r="BN100" i="1"/>
  <c r="BL100" i="1"/>
  <c r="BK100" i="1"/>
  <c r="BJ100" i="1"/>
  <c r="BG100" i="1"/>
  <c r="BF100" i="1"/>
  <c r="BE100" i="1"/>
  <c r="BD100" i="1"/>
  <c r="BP109" i="1"/>
  <c r="BO109" i="1"/>
  <c r="BN109" i="1"/>
  <c r="BL109" i="1"/>
  <c r="BK109" i="1"/>
  <c r="BJ109" i="1"/>
  <c r="BG109" i="1"/>
  <c r="BE109" i="1"/>
  <c r="BD109" i="1"/>
  <c r="BP117" i="1"/>
  <c r="BO117" i="1"/>
  <c r="BN117" i="1"/>
  <c r="BL117" i="1"/>
  <c r="BK117" i="1"/>
  <c r="BJ117" i="1"/>
  <c r="BG117" i="1"/>
  <c r="BE117" i="1"/>
  <c r="BD117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D33" i="1"/>
  <c r="AC33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D44" i="1"/>
  <c r="AC44" i="1"/>
  <c r="BR67" i="1"/>
  <c r="BQ67" i="1"/>
  <c r="BP67" i="1"/>
  <c r="BO67" i="1"/>
  <c r="BN67" i="1"/>
  <c r="BM67" i="1"/>
  <c r="BL67" i="1"/>
  <c r="BK67" i="1"/>
  <c r="BJ67" i="1"/>
  <c r="BI67" i="1"/>
  <c r="BH67" i="1"/>
  <c r="BG67" i="1"/>
  <c r="BF67" i="1"/>
  <c r="BD67" i="1"/>
  <c r="AC67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D29" i="1"/>
  <c r="AC29" i="1"/>
  <c r="BR64" i="1"/>
  <c r="BQ64" i="1"/>
  <c r="BP64" i="1"/>
  <c r="BO64" i="1"/>
  <c r="BN64" i="1"/>
  <c r="BM64" i="1"/>
  <c r="BL64" i="1"/>
  <c r="BK64" i="1"/>
  <c r="BJ64" i="1"/>
  <c r="BI64" i="1"/>
  <c r="BH64" i="1"/>
  <c r="BG64" i="1"/>
  <c r="BF64" i="1"/>
  <c r="BD64" i="1"/>
  <c r="AC64" i="1"/>
  <c r="BP65" i="1"/>
  <c r="BO65" i="1"/>
  <c r="BN65" i="1"/>
  <c r="BL65" i="1"/>
  <c r="BK65" i="1"/>
  <c r="BJ65" i="1"/>
  <c r="BG65" i="1"/>
  <c r="BE65" i="1"/>
  <c r="BD65" i="1"/>
  <c r="BP73" i="1"/>
  <c r="BO73" i="1"/>
  <c r="BN73" i="1"/>
  <c r="BL73" i="1"/>
  <c r="BK73" i="1"/>
  <c r="BJ73" i="1"/>
  <c r="BG73" i="1"/>
  <c r="BE73" i="1"/>
  <c r="BD73" i="1"/>
  <c r="BR77" i="1"/>
  <c r="BQ77" i="1"/>
  <c r="BP77" i="1"/>
  <c r="BO77" i="1"/>
  <c r="BN77" i="1"/>
  <c r="BM77" i="1"/>
  <c r="BL77" i="1"/>
  <c r="BK77" i="1"/>
  <c r="BJ77" i="1"/>
  <c r="BI77" i="1"/>
  <c r="BH77" i="1"/>
  <c r="BG77" i="1"/>
  <c r="BF77" i="1"/>
  <c r="BD77" i="1"/>
  <c r="AC77" i="1"/>
  <c r="BR93" i="1"/>
  <c r="BQ93" i="1"/>
  <c r="BP93" i="1"/>
  <c r="BO93" i="1"/>
  <c r="BN93" i="1"/>
  <c r="BM93" i="1"/>
  <c r="BL93" i="1"/>
  <c r="BK93" i="1"/>
  <c r="BJ93" i="1"/>
  <c r="BI93" i="1"/>
  <c r="BH93" i="1"/>
  <c r="BG93" i="1"/>
  <c r="BF93" i="1"/>
  <c r="BD93" i="1"/>
  <c r="AC93" i="1"/>
  <c r="BR95" i="1"/>
  <c r="BQ95" i="1"/>
  <c r="BP95" i="1"/>
  <c r="BO95" i="1"/>
  <c r="BN95" i="1"/>
  <c r="BM95" i="1"/>
  <c r="BL95" i="1"/>
  <c r="BK95" i="1"/>
  <c r="BJ95" i="1"/>
  <c r="BI95" i="1"/>
  <c r="BH95" i="1"/>
  <c r="BG95" i="1"/>
  <c r="BF95" i="1"/>
  <c r="BD95" i="1"/>
  <c r="AC95" i="1"/>
  <c r="BR103" i="1"/>
  <c r="BQ103" i="1"/>
  <c r="BP103" i="1"/>
  <c r="BO103" i="1"/>
  <c r="BN103" i="1"/>
  <c r="BM103" i="1"/>
  <c r="BL103" i="1"/>
  <c r="BK103" i="1"/>
  <c r="BJ103" i="1"/>
  <c r="BI103" i="1"/>
  <c r="BH103" i="1"/>
  <c r="BG103" i="1"/>
  <c r="BF103" i="1"/>
  <c r="BD103" i="1"/>
  <c r="AC103" i="1"/>
  <c r="BP106" i="1"/>
  <c r="BO106" i="1"/>
  <c r="BN106" i="1"/>
  <c r="BL106" i="1"/>
  <c r="BK106" i="1"/>
  <c r="BJ106" i="1"/>
  <c r="BG106" i="1"/>
  <c r="BE106" i="1"/>
  <c r="BD106" i="1"/>
  <c r="BP108" i="1"/>
  <c r="BO108" i="1"/>
  <c r="BN108" i="1"/>
  <c r="BL108" i="1"/>
  <c r="BK108" i="1"/>
  <c r="BJ108" i="1"/>
  <c r="BG108" i="1"/>
  <c r="BE108" i="1"/>
  <c r="BD108" i="1"/>
  <c r="BP63" i="1"/>
  <c r="BO63" i="1"/>
  <c r="BN63" i="1"/>
  <c r="BL63" i="1"/>
  <c r="BK63" i="1"/>
  <c r="BJ63" i="1"/>
  <c r="BG63" i="1"/>
  <c r="BE63" i="1"/>
  <c r="BD63" i="1"/>
  <c r="BP71" i="1"/>
  <c r="BO71" i="1"/>
  <c r="BN71" i="1"/>
  <c r="BL71" i="1"/>
  <c r="BK71" i="1"/>
  <c r="BJ71" i="1"/>
  <c r="BG71" i="1"/>
  <c r="BE71" i="1"/>
  <c r="BD71" i="1"/>
  <c r="BP96" i="1"/>
  <c r="BO96" i="1"/>
  <c r="BN96" i="1"/>
  <c r="BL96" i="1"/>
  <c r="BK96" i="1"/>
  <c r="BJ96" i="1"/>
  <c r="BG96" i="1"/>
  <c r="BE96" i="1"/>
  <c r="BD96" i="1"/>
  <c r="BR135" i="1"/>
  <c r="BQ135" i="1"/>
  <c r="BP135" i="1"/>
  <c r="BO135" i="1"/>
  <c r="BN135" i="1"/>
  <c r="BM135" i="1"/>
  <c r="BL135" i="1"/>
  <c r="BK135" i="1"/>
  <c r="BJ135" i="1"/>
  <c r="BI135" i="1"/>
  <c r="BH135" i="1"/>
  <c r="BG135" i="1"/>
  <c r="BF135" i="1"/>
  <c r="BD135" i="1"/>
  <c r="AC135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D22" i="1"/>
  <c r="AC22" i="1"/>
  <c r="BR50" i="1"/>
  <c r="BQ50" i="1"/>
  <c r="BP50" i="1"/>
  <c r="BO50" i="1"/>
  <c r="BN50" i="1"/>
  <c r="BM50" i="1"/>
  <c r="BL50" i="1"/>
  <c r="BK50" i="1"/>
  <c r="BJ50" i="1"/>
  <c r="BI50" i="1"/>
  <c r="BH50" i="1"/>
  <c r="BG50" i="1"/>
  <c r="BF50" i="1"/>
  <c r="BD50" i="1"/>
  <c r="AC50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D31" i="1"/>
  <c r="AC31" i="1"/>
  <c r="BR51" i="1"/>
  <c r="BQ51" i="1"/>
  <c r="BP51" i="1"/>
  <c r="BO51" i="1"/>
  <c r="BN51" i="1"/>
  <c r="BM51" i="1"/>
  <c r="BL51" i="1"/>
  <c r="BK51" i="1"/>
  <c r="BJ51" i="1"/>
  <c r="BI51" i="1"/>
  <c r="BH51" i="1"/>
  <c r="BG51" i="1"/>
  <c r="BF51" i="1"/>
  <c r="BD51" i="1"/>
  <c r="AC51" i="1"/>
  <c r="BR92" i="1"/>
  <c r="BQ92" i="1"/>
  <c r="BP92" i="1"/>
  <c r="BO92" i="1"/>
  <c r="BN92" i="1"/>
  <c r="BM92" i="1"/>
  <c r="BL92" i="1"/>
  <c r="BK92" i="1"/>
  <c r="BJ92" i="1"/>
  <c r="BI92" i="1"/>
  <c r="BH92" i="1"/>
  <c r="BG92" i="1"/>
  <c r="BF92" i="1"/>
  <c r="BD92" i="1"/>
  <c r="AC92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D21" i="1"/>
  <c r="AC21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D32" i="1"/>
  <c r="AC3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D42" i="1"/>
  <c r="AC42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D69" i="1"/>
  <c r="AC69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D26" i="1"/>
  <c r="AC26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D37" i="1"/>
  <c r="AC37" i="1"/>
  <c r="BR53" i="1"/>
  <c r="BQ53" i="1"/>
  <c r="BP53" i="1"/>
  <c r="BO53" i="1"/>
  <c r="BN53" i="1"/>
  <c r="BM53" i="1"/>
  <c r="BL53" i="1"/>
  <c r="BK53" i="1"/>
  <c r="BJ53" i="1"/>
  <c r="BI53" i="1"/>
  <c r="BH53" i="1"/>
  <c r="BG53" i="1"/>
  <c r="BF53" i="1"/>
  <c r="BD53" i="1"/>
  <c r="AC53" i="1"/>
  <c r="BR57" i="1"/>
  <c r="BQ57" i="1"/>
  <c r="BP57" i="1"/>
  <c r="BO57" i="1"/>
  <c r="BN57" i="1"/>
  <c r="BM57" i="1"/>
  <c r="BL57" i="1"/>
  <c r="BK57" i="1"/>
  <c r="BJ57" i="1"/>
  <c r="BI57" i="1"/>
  <c r="BH57" i="1"/>
  <c r="BG57" i="1"/>
  <c r="BF57" i="1"/>
  <c r="BD57" i="1"/>
  <c r="AC57" i="1"/>
  <c r="BR68" i="1"/>
  <c r="BQ68" i="1"/>
  <c r="BP68" i="1"/>
  <c r="BO68" i="1"/>
  <c r="BN68" i="1"/>
  <c r="BM68" i="1"/>
  <c r="BL68" i="1"/>
  <c r="BK68" i="1"/>
  <c r="BJ68" i="1"/>
  <c r="BI68" i="1"/>
  <c r="BH68" i="1"/>
  <c r="BG68" i="1"/>
  <c r="BF68" i="1"/>
  <c r="BD68" i="1"/>
  <c r="AC68" i="1"/>
  <c r="BR39" i="1"/>
  <c r="BQ39" i="1"/>
  <c r="BP39" i="1"/>
  <c r="BO39" i="1"/>
  <c r="BN39" i="1"/>
  <c r="BM39" i="1"/>
  <c r="BL39" i="1"/>
  <c r="BK39" i="1"/>
  <c r="BJ39" i="1"/>
  <c r="BI39" i="1"/>
  <c r="BH39" i="1"/>
  <c r="BG39" i="1"/>
  <c r="BF39" i="1"/>
  <c r="BD39" i="1"/>
  <c r="AC39" i="1"/>
  <c r="BR85" i="1"/>
  <c r="BQ85" i="1"/>
  <c r="BP85" i="1"/>
  <c r="BO85" i="1"/>
  <c r="BN85" i="1"/>
  <c r="BM85" i="1"/>
  <c r="BL85" i="1"/>
  <c r="BK85" i="1"/>
  <c r="BJ85" i="1"/>
  <c r="BI85" i="1"/>
  <c r="BH85" i="1"/>
  <c r="BG85" i="1"/>
  <c r="BF85" i="1"/>
  <c r="BD85" i="1"/>
  <c r="AC85" i="1"/>
  <c r="BR90" i="1"/>
  <c r="BQ90" i="1"/>
  <c r="BP90" i="1"/>
  <c r="BO90" i="1"/>
  <c r="BN90" i="1"/>
  <c r="BM90" i="1"/>
  <c r="BL90" i="1"/>
  <c r="BK90" i="1"/>
  <c r="BJ90" i="1"/>
  <c r="BI90" i="1"/>
  <c r="BH90" i="1"/>
  <c r="BG90" i="1"/>
  <c r="BF90" i="1"/>
  <c r="BD90" i="1"/>
  <c r="AC90" i="1"/>
  <c r="BR125" i="1"/>
  <c r="BQ125" i="1"/>
  <c r="BP125" i="1"/>
  <c r="BO125" i="1"/>
  <c r="BN125" i="1"/>
  <c r="BM125" i="1"/>
  <c r="BL125" i="1"/>
  <c r="BK125" i="1"/>
  <c r="BJ125" i="1"/>
  <c r="BI125" i="1"/>
  <c r="BH125" i="1"/>
  <c r="BG125" i="1"/>
  <c r="BF125" i="1"/>
  <c r="BD125" i="1"/>
  <c r="AC125" i="1"/>
  <c r="BR124" i="1"/>
  <c r="BQ124" i="1"/>
  <c r="BP124" i="1"/>
  <c r="BO124" i="1"/>
  <c r="BN124" i="1"/>
  <c r="BM124" i="1"/>
  <c r="BL124" i="1"/>
  <c r="BK124" i="1"/>
  <c r="BJ124" i="1"/>
  <c r="BI124" i="1"/>
  <c r="BH124" i="1"/>
  <c r="BG124" i="1"/>
  <c r="BF124" i="1"/>
  <c r="BD124" i="1"/>
  <c r="AC124" i="1"/>
  <c r="BR123" i="1"/>
  <c r="BQ123" i="1"/>
  <c r="BP123" i="1"/>
  <c r="BO123" i="1"/>
  <c r="BN123" i="1"/>
  <c r="BM123" i="1"/>
  <c r="BL123" i="1"/>
  <c r="BK123" i="1"/>
  <c r="BJ123" i="1"/>
  <c r="BI123" i="1"/>
  <c r="BH123" i="1"/>
  <c r="BG123" i="1"/>
  <c r="BF123" i="1"/>
  <c r="BD123" i="1"/>
  <c r="AC123" i="1"/>
  <c r="BR58" i="1"/>
  <c r="BQ58" i="1"/>
  <c r="BP58" i="1"/>
  <c r="BO58" i="1"/>
  <c r="BN58" i="1"/>
  <c r="BM58" i="1"/>
  <c r="BL58" i="1"/>
  <c r="BK58" i="1"/>
  <c r="BJ58" i="1"/>
  <c r="BI58" i="1"/>
  <c r="BH58" i="1"/>
  <c r="BG58" i="1"/>
  <c r="BF58" i="1"/>
  <c r="BD58" i="1"/>
  <c r="AC58" i="1"/>
  <c r="BR86" i="1"/>
  <c r="BQ86" i="1"/>
  <c r="BP86" i="1"/>
  <c r="BO86" i="1"/>
  <c r="BN86" i="1"/>
  <c r="BM86" i="1"/>
  <c r="BL86" i="1"/>
  <c r="BK86" i="1"/>
  <c r="BJ86" i="1"/>
  <c r="BI86" i="1"/>
  <c r="BH86" i="1"/>
  <c r="BG86" i="1"/>
  <c r="BF86" i="1"/>
  <c r="BD86" i="1"/>
  <c r="AC86" i="1"/>
  <c r="BR88" i="1"/>
  <c r="BQ88" i="1"/>
  <c r="BP88" i="1"/>
  <c r="BO88" i="1"/>
  <c r="BN88" i="1"/>
  <c r="BM88" i="1"/>
  <c r="BL88" i="1"/>
  <c r="BK88" i="1"/>
  <c r="BJ88" i="1"/>
  <c r="BI88" i="1"/>
  <c r="BH88" i="1"/>
  <c r="BG88" i="1"/>
  <c r="BF88" i="1"/>
  <c r="BD88" i="1"/>
  <c r="AC88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D35" i="1"/>
  <c r="AC35" i="1"/>
  <c r="BR104" i="1"/>
  <c r="BQ104" i="1"/>
  <c r="BP104" i="1"/>
  <c r="BO104" i="1"/>
  <c r="BN104" i="1"/>
  <c r="BM104" i="1"/>
  <c r="BL104" i="1"/>
  <c r="BK104" i="1"/>
  <c r="BJ104" i="1"/>
  <c r="BI104" i="1"/>
  <c r="BH104" i="1"/>
  <c r="BG104" i="1"/>
  <c r="BF104" i="1"/>
  <c r="BD104" i="1"/>
  <c r="AC104" i="1"/>
  <c r="BR116" i="1"/>
  <c r="BQ116" i="1"/>
  <c r="BP116" i="1"/>
  <c r="BO116" i="1"/>
  <c r="BN116" i="1"/>
  <c r="BM116" i="1"/>
  <c r="BL116" i="1"/>
  <c r="BK116" i="1"/>
  <c r="BJ116" i="1"/>
  <c r="BI116" i="1"/>
  <c r="BH116" i="1"/>
  <c r="BG116" i="1"/>
  <c r="BF116" i="1"/>
  <c r="BD116" i="1"/>
  <c r="AC116" i="1"/>
  <c r="BR134" i="1"/>
  <c r="BQ134" i="1"/>
  <c r="BP134" i="1"/>
  <c r="BO134" i="1"/>
  <c r="BN134" i="1"/>
  <c r="BM134" i="1"/>
  <c r="BL134" i="1"/>
  <c r="BK134" i="1"/>
  <c r="BJ134" i="1"/>
  <c r="BI134" i="1"/>
  <c r="BH134" i="1"/>
  <c r="BG134" i="1"/>
  <c r="BF134" i="1"/>
  <c r="BD134" i="1"/>
  <c r="AC134" i="1"/>
  <c r="BR133" i="1"/>
  <c r="BQ133" i="1"/>
  <c r="BP133" i="1"/>
  <c r="BO133" i="1"/>
  <c r="BN133" i="1"/>
  <c r="BM133" i="1"/>
  <c r="BL133" i="1"/>
  <c r="BK133" i="1"/>
  <c r="BJ133" i="1"/>
  <c r="BI133" i="1"/>
  <c r="BH133" i="1"/>
  <c r="BG133" i="1"/>
  <c r="BF133" i="1"/>
  <c r="BD133" i="1"/>
  <c r="AC133" i="1"/>
  <c r="BR47" i="1"/>
  <c r="BQ47" i="1"/>
  <c r="BP47" i="1"/>
  <c r="BO47" i="1"/>
  <c r="BN47" i="1"/>
  <c r="BM47" i="1"/>
  <c r="BL47" i="1"/>
  <c r="BK47" i="1"/>
  <c r="BJ47" i="1"/>
  <c r="BI47" i="1"/>
  <c r="BH47" i="1"/>
  <c r="BG47" i="1"/>
  <c r="BF47" i="1"/>
  <c r="BD47" i="1"/>
  <c r="AC47" i="1"/>
  <c r="BR54" i="1"/>
  <c r="BQ54" i="1"/>
  <c r="BP54" i="1"/>
  <c r="BO54" i="1"/>
  <c r="BN54" i="1"/>
  <c r="BM54" i="1"/>
  <c r="BL54" i="1"/>
  <c r="BK54" i="1"/>
  <c r="BJ54" i="1"/>
  <c r="BI54" i="1"/>
  <c r="BH54" i="1"/>
  <c r="BG54" i="1"/>
  <c r="BF54" i="1"/>
  <c r="BD54" i="1"/>
  <c r="AC54" i="1"/>
  <c r="BR66" i="1"/>
  <c r="BQ66" i="1"/>
  <c r="BP66" i="1"/>
  <c r="BO66" i="1"/>
  <c r="BN66" i="1"/>
  <c r="BM66" i="1"/>
  <c r="BL66" i="1"/>
  <c r="BK66" i="1"/>
  <c r="BJ66" i="1"/>
  <c r="BI66" i="1"/>
  <c r="BH66" i="1"/>
  <c r="BG66" i="1"/>
  <c r="BF66" i="1"/>
  <c r="BD66" i="1"/>
  <c r="AC66" i="1"/>
  <c r="BR74" i="1"/>
  <c r="BQ74" i="1"/>
  <c r="BP74" i="1"/>
  <c r="BO74" i="1"/>
  <c r="BN74" i="1"/>
  <c r="BM74" i="1"/>
  <c r="BL74" i="1"/>
  <c r="BK74" i="1"/>
  <c r="BJ74" i="1"/>
  <c r="BI74" i="1"/>
  <c r="BH74" i="1"/>
  <c r="BG74" i="1"/>
  <c r="BF74" i="1"/>
  <c r="BD74" i="1"/>
  <c r="AC74" i="1"/>
  <c r="BR101" i="1"/>
  <c r="BQ101" i="1"/>
  <c r="BP101" i="1"/>
  <c r="BO101" i="1"/>
  <c r="BN101" i="1"/>
  <c r="BM101" i="1"/>
  <c r="BL101" i="1"/>
  <c r="BK101" i="1"/>
  <c r="BJ101" i="1"/>
  <c r="BI101" i="1"/>
  <c r="BH101" i="1"/>
  <c r="BG101" i="1"/>
  <c r="BF101" i="1"/>
  <c r="BD101" i="1"/>
  <c r="AC101" i="1"/>
  <c r="BR122" i="1"/>
  <c r="BQ122" i="1"/>
  <c r="BP122" i="1"/>
  <c r="BO122" i="1"/>
  <c r="BN122" i="1"/>
  <c r="BM122" i="1"/>
  <c r="BL122" i="1"/>
  <c r="BK122" i="1"/>
  <c r="BJ122" i="1"/>
  <c r="BI122" i="1"/>
  <c r="BH122" i="1"/>
  <c r="BG122" i="1"/>
  <c r="BF122" i="1"/>
  <c r="BD122" i="1"/>
  <c r="AC122" i="1"/>
  <c r="BR121" i="1"/>
  <c r="BQ121" i="1"/>
  <c r="BP121" i="1"/>
  <c r="BO121" i="1"/>
  <c r="BN121" i="1"/>
  <c r="BM121" i="1"/>
  <c r="BL121" i="1"/>
  <c r="BK121" i="1"/>
  <c r="BJ121" i="1"/>
  <c r="BI121" i="1"/>
  <c r="BH121" i="1"/>
  <c r="BG121" i="1"/>
  <c r="BF121" i="1"/>
  <c r="BD121" i="1"/>
  <c r="AC121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D28" i="1"/>
  <c r="AC28" i="1"/>
  <c r="BR59" i="1"/>
  <c r="BQ59" i="1"/>
  <c r="BP59" i="1"/>
  <c r="BO59" i="1"/>
  <c r="BN59" i="1"/>
  <c r="BM59" i="1"/>
  <c r="BL59" i="1"/>
  <c r="BK59" i="1"/>
  <c r="BJ59" i="1"/>
  <c r="BI59" i="1"/>
  <c r="BH59" i="1"/>
  <c r="BG59" i="1"/>
  <c r="BF59" i="1"/>
  <c r="BD59" i="1"/>
  <c r="AC59" i="1"/>
  <c r="BR60" i="1"/>
  <c r="BQ60" i="1"/>
  <c r="BP60" i="1"/>
  <c r="BO60" i="1"/>
  <c r="BN60" i="1"/>
  <c r="BM60" i="1"/>
  <c r="BL60" i="1"/>
  <c r="BK60" i="1"/>
  <c r="BJ60" i="1"/>
  <c r="BI60" i="1"/>
  <c r="BH60" i="1"/>
  <c r="BG60" i="1"/>
  <c r="BF60" i="1"/>
  <c r="BD60" i="1"/>
  <c r="AC6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D70" i="1"/>
  <c r="AC70" i="1"/>
  <c r="BR78" i="1"/>
  <c r="BQ78" i="1"/>
  <c r="BP78" i="1"/>
  <c r="BO78" i="1"/>
  <c r="BN78" i="1"/>
  <c r="BM78" i="1"/>
  <c r="BL78" i="1"/>
  <c r="BK78" i="1"/>
  <c r="BJ78" i="1"/>
  <c r="BI78" i="1"/>
  <c r="BH78" i="1"/>
  <c r="BG78" i="1"/>
  <c r="BF78" i="1"/>
  <c r="BD78" i="1"/>
  <c r="AC78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F132" i="1"/>
  <c r="BD132" i="1"/>
  <c r="AC132" i="1"/>
  <c r="BR131" i="1"/>
  <c r="BQ131" i="1"/>
  <c r="BP131" i="1"/>
  <c r="BO131" i="1"/>
  <c r="BN131" i="1"/>
  <c r="BM131" i="1"/>
  <c r="BL131" i="1"/>
  <c r="BK131" i="1"/>
  <c r="BJ131" i="1"/>
  <c r="BI131" i="1"/>
  <c r="BH131" i="1"/>
  <c r="BG131" i="1"/>
  <c r="BF131" i="1"/>
  <c r="BD131" i="1"/>
  <c r="AC131" i="1"/>
  <c r="BR38" i="1"/>
  <c r="BQ38" i="1"/>
  <c r="BP38" i="1"/>
  <c r="BO38" i="1"/>
  <c r="BN38" i="1"/>
  <c r="BM38" i="1"/>
  <c r="BL38" i="1"/>
  <c r="BK38" i="1"/>
  <c r="BJ38" i="1"/>
  <c r="BI38" i="1"/>
  <c r="BH38" i="1"/>
  <c r="BG38" i="1"/>
  <c r="BF38" i="1"/>
  <c r="BD38" i="1"/>
  <c r="AC38" i="1"/>
  <c r="BR40" i="1"/>
  <c r="BQ40" i="1"/>
  <c r="BP40" i="1"/>
  <c r="BO40" i="1"/>
  <c r="BN40" i="1"/>
  <c r="BM40" i="1"/>
  <c r="BL40" i="1"/>
  <c r="BK40" i="1"/>
  <c r="BJ40" i="1"/>
  <c r="BI40" i="1"/>
  <c r="BH40" i="1"/>
  <c r="BG40" i="1"/>
  <c r="BF40" i="1"/>
  <c r="BD40" i="1"/>
  <c r="AC40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D43" i="1"/>
  <c r="AC43" i="1"/>
  <c r="BR49" i="1"/>
  <c r="BQ49" i="1"/>
  <c r="BP49" i="1"/>
  <c r="BO49" i="1"/>
  <c r="BN49" i="1"/>
  <c r="BM49" i="1"/>
  <c r="BL49" i="1"/>
  <c r="BK49" i="1"/>
  <c r="BJ49" i="1"/>
  <c r="BI49" i="1"/>
  <c r="BH49" i="1"/>
  <c r="BG49" i="1"/>
  <c r="BF49" i="1"/>
  <c r="BD49" i="1"/>
  <c r="AC49" i="1"/>
  <c r="BR75" i="1"/>
  <c r="BQ75" i="1"/>
  <c r="BP75" i="1"/>
  <c r="BO75" i="1"/>
  <c r="BN75" i="1"/>
  <c r="BM75" i="1"/>
  <c r="BL75" i="1"/>
  <c r="BK75" i="1"/>
  <c r="BJ75" i="1"/>
  <c r="BI75" i="1"/>
  <c r="BH75" i="1"/>
  <c r="BG75" i="1"/>
  <c r="BF75" i="1"/>
  <c r="BD75" i="1"/>
  <c r="AC75" i="1"/>
  <c r="BR98" i="1"/>
  <c r="BQ98" i="1"/>
  <c r="BP98" i="1"/>
  <c r="BO98" i="1"/>
  <c r="BN98" i="1"/>
  <c r="BM98" i="1"/>
  <c r="BL98" i="1"/>
  <c r="BK98" i="1"/>
  <c r="BJ98" i="1"/>
  <c r="BI98" i="1"/>
  <c r="BH98" i="1"/>
  <c r="BG98" i="1"/>
  <c r="BF98" i="1"/>
  <c r="BD98" i="1"/>
  <c r="AC98" i="1"/>
  <c r="BR130" i="1"/>
  <c r="BQ130" i="1"/>
  <c r="BP130" i="1"/>
  <c r="BO130" i="1"/>
  <c r="BN130" i="1"/>
  <c r="BM130" i="1"/>
  <c r="BL130" i="1"/>
  <c r="BK130" i="1"/>
  <c r="BJ130" i="1"/>
  <c r="BI130" i="1"/>
  <c r="BH130" i="1"/>
  <c r="BG130" i="1"/>
  <c r="BF130" i="1"/>
  <c r="BD130" i="1"/>
  <c r="AC130" i="1"/>
  <c r="BR129" i="1"/>
  <c r="BQ129" i="1"/>
  <c r="BP129" i="1"/>
  <c r="BO129" i="1"/>
  <c r="BN129" i="1"/>
  <c r="BM129" i="1"/>
  <c r="BL129" i="1"/>
  <c r="BK129" i="1"/>
  <c r="BJ129" i="1"/>
  <c r="BI129" i="1"/>
  <c r="BH129" i="1"/>
  <c r="BG129" i="1"/>
  <c r="BF129" i="1"/>
  <c r="BD129" i="1"/>
  <c r="AC129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D27" i="1"/>
  <c r="AC27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D46" i="1"/>
  <c r="AC46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D19" i="1"/>
  <c r="AC19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D20" i="1"/>
  <c r="AC20" i="1"/>
  <c r="BR76" i="1"/>
  <c r="BQ76" i="1"/>
  <c r="BP76" i="1"/>
  <c r="BO76" i="1"/>
  <c r="BN76" i="1"/>
  <c r="BM76" i="1"/>
  <c r="BL76" i="1"/>
  <c r="BK76" i="1"/>
  <c r="BJ76" i="1"/>
  <c r="BI76" i="1"/>
  <c r="BH76" i="1"/>
  <c r="BG76" i="1"/>
  <c r="BF76" i="1"/>
  <c r="BD76" i="1"/>
  <c r="AC76" i="1"/>
  <c r="BR97" i="1"/>
  <c r="BQ97" i="1"/>
  <c r="BP97" i="1"/>
  <c r="BO97" i="1"/>
  <c r="BN97" i="1"/>
  <c r="BM97" i="1"/>
  <c r="BL97" i="1"/>
  <c r="BK97" i="1"/>
  <c r="BJ97" i="1"/>
  <c r="BI97" i="1"/>
  <c r="BH97" i="1"/>
  <c r="BG97" i="1"/>
  <c r="BF97" i="1"/>
  <c r="BD97" i="1"/>
  <c r="AC97" i="1"/>
  <c r="BR128" i="1"/>
  <c r="BQ128" i="1"/>
  <c r="BP128" i="1"/>
  <c r="BO128" i="1"/>
  <c r="BN128" i="1"/>
  <c r="BM128" i="1"/>
  <c r="BL128" i="1"/>
  <c r="BK128" i="1"/>
  <c r="BJ128" i="1"/>
  <c r="BI128" i="1"/>
  <c r="BH128" i="1"/>
  <c r="BG128" i="1"/>
  <c r="BF128" i="1"/>
  <c r="BD128" i="1"/>
  <c r="AC128" i="1"/>
  <c r="BR127" i="1"/>
  <c r="BQ127" i="1"/>
  <c r="BP127" i="1"/>
  <c r="BO127" i="1"/>
  <c r="BN127" i="1"/>
  <c r="BM127" i="1"/>
  <c r="BL127" i="1"/>
  <c r="BK127" i="1"/>
  <c r="BJ127" i="1"/>
  <c r="BI127" i="1"/>
  <c r="BH127" i="1"/>
  <c r="BG127" i="1"/>
  <c r="BF127" i="1"/>
  <c r="BD127" i="1"/>
  <c r="AC127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D25" i="1"/>
  <c r="AC25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D41" i="1"/>
  <c r="AC41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D48" i="1"/>
  <c r="AC48" i="1"/>
  <c r="BR83" i="1"/>
  <c r="BQ83" i="1"/>
  <c r="BP83" i="1"/>
  <c r="BO83" i="1"/>
  <c r="BN83" i="1"/>
  <c r="BM83" i="1"/>
  <c r="BL83" i="1"/>
  <c r="BK83" i="1"/>
  <c r="BJ83" i="1"/>
  <c r="BI83" i="1"/>
  <c r="BH83" i="1"/>
  <c r="BG83" i="1"/>
  <c r="BF83" i="1"/>
  <c r="BD83" i="1"/>
  <c r="AC83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F138" i="1"/>
  <c r="BD138" i="1"/>
  <c r="AC138" i="1"/>
  <c r="BR139" i="1"/>
  <c r="BQ139" i="1"/>
  <c r="BP139" i="1"/>
  <c r="BO139" i="1"/>
  <c r="BN139" i="1"/>
  <c r="BM139" i="1"/>
  <c r="BL139" i="1"/>
  <c r="BK139" i="1"/>
  <c r="BJ139" i="1"/>
  <c r="BI139" i="1"/>
  <c r="BH139" i="1"/>
  <c r="BG139" i="1"/>
  <c r="BF139" i="1"/>
  <c r="BD139" i="1"/>
  <c r="AC139" i="1"/>
  <c r="BR142" i="1"/>
  <c r="BQ142" i="1"/>
  <c r="BP142" i="1"/>
  <c r="BO142" i="1"/>
  <c r="BN142" i="1"/>
  <c r="BM142" i="1"/>
  <c r="BL142" i="1"/>
  <c r="BK142" i="1"/>
  <c r="BJ142" i="1"/>
  <c r="BI142" i="1"/>
  <c r="BH142" i="1"/>
  <c r="BG142" i="1"/>
  <c r="BF142" i="1"/>
  <c r="BD142" i="1"/>
  <c r="AC142" i="1"/>
  <c r="BR143" i="1"/>
  <c r="BQ143" i="1"/>
  <c r="BP143" i="1"/>
  <c r="BM143" i="1"/>
  <c r="BL143" i="1"/>
  <c r="BK143" i="1"/>
  <c r="BJ143" i="1"/>
  <c r="BI143" i="1"/>
  <c r="BH143" i="1"/>
  <c r="BG143" i="1"/>
  <c r="BF143" i="1"/>
  <c r="BD143" i="1"/>
  <c r="AC143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D17" i="1"/>
  <c r="AC17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D16" i="1"/>
  <c r="AC16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D15" i="1"/>
  <c r="AC15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D14" i="1"/>
  <c r="AC14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D13" i="1"/>
  <c r="AC13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D12" i="1"/>
  <c r="AC12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D11" i="1"/>
  <c r="AC11" i="1"/>
  <c r="BP10" i="1"/>
  <c r="BO10" i="1"/>
  <c r="BN10" i="1"/>
  <c r="BL10" i="1"/>
  <c r="BK10" i="1"/>
  <c r="BJ10" i="1"/>
  <c r="BG10" i="1"/>
  <c r="BE10" i="1"/>
  <c r="BD10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D9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D8" i="1"/>
  <c r="AC8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D7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D6" i="1"/>
  <c r="AC6" i="1"/>
  <c r="BR5" i="1"/>
  <c r="BQ5" i="1"/>
  <c r="BP5" i="1"/>
  <c r="BO5" i="1"/>
  <c r="BN5" i="1"/>
  <c r="BM5" i="1"/>
  <c r="BL5" i="1"/>
  <c r="BK5" i="1"/>
  <c r="BJ5" i="1"/>
  <c r="BI5" i="1"/>
  <c r="BH5" i="1"/>
  <c r="BG5" i="1"/>
  <c r="BF5" i="1"/>
  <c r="BD5" i="1"/>
  <c r="AC5" i="1"/>
  <c r="BX187" i="1" l="1"/>
  <c r="BT215" i="1"/>
  <c r="BT165" i="1"/>
  <c r="BT169" i="1"/>
  <c r="BY145" i="1"/>
  <c r="BY256" i="1"/>
  <c r="BY194" i="1"/>
  <c r="BZ194" i="1" s="1"/>
  <c r="BV229" i="1"/>
  <c r="BV246" i="1"/>
  <c r="BX191" i="1"/>
  <c r="BX223" i="1"/>
  <c r="BY173" i="1"/>
  <c r="BZ173" i="1" s="1"/>
  <c r="BV228" i="1"/>
  <c r="BX119" i="1"/>
  <c r="BZ145" i="1"/>
  <c r="BX19" i="1"/>
  <c r="BX58" i="1"/>
  <c r="BV107" i="1"/>
  <c r="BX113" i="1"/>
  <c r="BX257" i="1"/>
  <c r="BX23" i="1"/>
  <c r="BU168" i="1"/>
  <c r="BT221" i="1"/>
  <c r="BV241" i="1"/>
  <c r="BV120" i="1"/>
  <c r="BX188" i="1"/>
  <c r="BT244" i="1"/>
  <c r="BX45" i="1"/>
  <c r="BX114" i="1"/>
  <c r="BX180" i="1"/>
  <c r="BV199" i="1"/>
  <c r="BW223" i="1"/>
  <c r="BX227" i="1"/>
  <c r="BV252" i="1"/>
  <c r="BV98" i="1"/>
  <c r="BX75" i="1"/>
  <c r="BX39" i="1"/>
  <c r="BV151" i="1"/>
  <c r="BZ156" i="1"/>
  <c r="BV172" i="1"/>
  <c r="BX259" i="1"/>
  <c r="BX59" i="1"/>
  <c r="BV125" i="1"/>
  <c r="BX26" i="1"/>
  <c r="BX82" i="1"/>
  <c r="BX140" i="1"/>
  <c r="BU102" i="1"/>
  <c r="BY157" i="1"/>
  <c r="BZ157" i="1" s="1"/>
  <c r="BT191" i="1"/>
  <c r="BW194" i="1"/>
  <c r="BW207" i="1"/>
  <c r="BX209" i="1"/>
  <c r="BV211" i="1"/>
  <c r="BX228" i="1"/>
  <c r="BX230" i="1"/>
  <c r="BV243" i="1"/>
  <c r="BX244" i="1"/>
  <c r="BX246" i="1"/>
  <c r="BV6" i="1"/>
  <c r="BV12" i="1"/>
  <c r="BV14" i="1"/>
  <c r="BV16" i="1"/>
  <c r="BX127" i="1"/>
  <c r="BT92" i="1"/>
  <c r="BX92" i="1"/>
  <c r="BT166" i="1"/>
  <c r="BX168" i="1"/>
  <c r="BX183" i="1"/>
  <c r="BX247" i="1"/>
  <c r="BV250" i="1"/>
  <c r="BT255" i="1"/>
  <c r="BV165" i="1"/>
  <c r="BX138" i="1"/>
  <c r="BU48" i="1"/>
  <c r="BV97" i="1"/>
  <c r="BX76" i="1"/>
  <c r="BY129" i="1"/>
  <c r="BZ129" i="1" s="1"/>
  <c r="BX43" i="1"/>
  <c r="BX74" i="1"/>
  <c r="BX63" i="1"/>
  <c r="BX106" i="1"/>
  <c r="BX65" i="1"/>
  <c r="BV29" i="1"/>
  <c r="BV67" i="1"/>
  <c r="BV33" i="1"/>
  <c r="BX117" i="1"/>
  <c r="BU100" i="1"/>
  <c r="BV91" i="1"/>
  <c r="BV82" i="1"/>
  <c r="BX144" i="1"/>
  <c r="BU87" i="1"/>
  <c r="BX107" i="1"/>
  <c r="BX159" i="1"/>
  <c r="BV163" i="1"/>
  <c r="BX165" i="1"/>
  <c r="BX169" i="1"/>
  <c r="BX182" i="1"/>
  <c r="BX186" i="1"/>
  <c r="BW196" i="1"/>
  <c r="BX198" i="1"/>
  <c r="BW200" i="1"/>
  <c r="BV202" i="1"/>
  <c r="BU203" i="1"/>
  <c r="BX203" i="1"/>
  <c r="BY204" i="1"/>
  <c r="BZ204" i="1" s="1"/>
  <c r="BX210" i="1"/>
  <c r="BW220" i="1"/>
  <c r="BV169" i="1"/>
  <c r="BT58" i="1"/>
  <c r="BY68" i="1"/>
  <c r="BZ68" i="1" s="1"/>
  <c r="BT26" i="1"/>
  <c r="BT137" i="1"/>
  <c r="BU220" i="1"/>
  <c r="BU233" i="1"/>
  <c r="BU239" i="1"/>
  <c r="BT247" i="1"/>
  <c r="BY248" i="1"/>
  <c r="BZ248" i="1" s="1"/>
  <c r="BT249" i="1"/>
  <c r="BT257" i="1"/>
  <c r="BV83" i="1"/>
  <c r="BX48" i="1"/>
  <c r="BY76" i="1"/>
  <c r="BZ76" i="1" s="1"/>
  <c r="BX129" i="1"/>
  <c r="BX71" i="1"/>
  <c r="BX111" i="1"/>
  <c r="BV45" i="1"/>
  <c r="BX126" i="1"/>
  <c r="BX145" i="1"/>
  <c r="BX170" i="1"/>
  <c r="BX196" i="1"/>
  <c r="BY200" i="1"/>
  <c r="BX200" i="1"/>
  <c r="BW201" i="1"/>
  <c r="BX216" i="1"/>
  <c r="BX220" i="1"/>
  <c r="BX222" i="1"/>
  <c r="BX225" i="1"/>
  <c r="BX253" i="1"/>
  <c r="BW198" i="1"/>
  <c r="BX160" i="1"/>
  <c r="BX6" i="1"/>
  <c r="BV156" i="1"/>
  <c r="BX5" i="1"/>
  <c r="BZ189" i="1"/>
  <c r="BW199" i="1"/>
  <c r="BV17" i="1"/>
  <c r="BW17" i="1"/>
  <c r="BV143" i="1"/>
  <c r="BV142" i="1"/>
  <c r="BX128" i="1"/>
  <c r="BV46" i="1"/>
  <c r="BT27" i="1"/>
  <c r="BX27" i="1"/>
  <c r="BT49" i="1"/>
  <c r="BX40" i="1"/>
  <c r="BX38" i="1"/>
  <c r="BT101" i="1"/>
  <c r="BX101" i="1"/>
  <c r="BX104" i="1"/>
  <c r="BV86" i="1"/>
  <c r="BT124" i="1"/>
  <c r="BX124" i="1"/>
  <c r="BX68" i="1"/>
  <c r="BY37" i="1"/>
  <c r="BZ37" i="1" s="1"/>
  <c r="BX69" i="1"/>
  <c r="BY21" i="1"/>
  <c r="BZ21" i="1" s="1"/>
  <c r="BX31" i="1"/>
  <c r="BV103" i="1"/>
  <c r="BV73" i="1"/>
  <c r="BU29" i="1"/>
  <c r="BY44" i="1"/>
  <c r="BZ44" i="1" s="1"/>
  <c r="BX109" i="1"/>
  <c r="BY82" i="1"/>
  <c r="BZ82" i="1" s="1"/>
  <c r="BV79" i="1"/>
  <c r="BT36" i="1"/>
  <c r="BV150" i="1"/>
  <c r="BX155" i="1"/>
  <c r="BV157" i="1"/>
  <c r="BW162" i="1"/>
  <c r="BX167" i="1"/>
  <c r="BV173" i="1"/>
  <c r="BT175" i="1"/>
  <c r="BV187" i="1"/>
  <c r="BT188" i="1"/>
  <c r="BV189" i="1"/>
  <c r="BT190" i="1"/>
  <c r="BX190" i="1"/>
  <c r="BV193" i="1"/>
  <c r="BW195" i="1"/>
  <c r="BV205" i="1"/>
  <c r="BW208" i="1"/>
  <c r="BX213" i="1"/>
  <c r="BX217" i="1"/>
  <c r="BY223" i="1"/>
  <c r="BZ223" i="1" s="1"/>
  <c r="BV225" i="1"/>
  <c r="BX226" i="1"/>
  <c r="BX231" i="1"/>
  <c r="BX239" i="1"/>
  <c r="BZ256" i="1"/>
  <c r="BV256" i="1"/>
  <c r="BU7" i="1"/>
  <c r="BX9" i="1"/>
  <c r="BY127" i="1"/>
  <c r="BZ127" i="1" s="1"/>
  <c r="BU19" i="1"/>
  <c r="BY75" i="1"/>
  <c r="BZ75" i="1" s="1"/>
  <c r="BX78" i="1"/>
  <c r="BX70" i="1"/>
  <c r="BX66" i="1"/>
  <c r="BV66" i="1"/>
  <c r="BX54" i="1"/>
  <c r="BV134" i="1"/>
  <c r="BT88" i="1"/>
  <c r="BX88" i="1"/>
  <c r="BX125" i="1"/>
  <c r="BV39" i="1"/>
  <c r="BT57" i="1"/>
  <c r="BX57" i="1"/>
  <c r="BT32" i="1"/>
  <c r="BX32" i="1"/>
  <c r="BT50" i="1"/>
  <c r="BX50" i="1"/>
  <c r="BV96" i="1"/>
  <c r="BV63" i="1"/>
  <c r="BX108" i="1"/>
  <c r="BW106" i="1"/>
  <c r="BX77" i="1"/>
  <c r="BW117" i="1"/>
  <c r="BX91" i="1"/>
  <c r="BV80" i="1"/>
  <c r="BU144" i="1"/>
  <c r="BX72" i="1"/>
  <c r="BX89" i="1"/>
  <c r="BU81" i="1"/>
  <c r="BV23" i="1"/>
  <c r="BX110" i="1"/>
  <c r="BT61" i="1"/>
  <c r="BX61" i="1"/>
  <c r="BW56" i="1"/>
  <c r="BX148" i="1"/>
  <c r="BX153" i="1"/>
  <c r="BX154" i="1"/>
  <c r="BW155" i="1"/>
  <c r="BX156" i="1"/>
  <c r="BX161" i="1"/>
  <c r="BX163" i="1"/>
  <c r="BW165" i="1"/>
  <c r="BX166" i="1"/>
  <c r="BW168" i="1"/>
  <c r="BX172" i="1"/>
  <c r="BY174" i="1"/>
  <c r="BZ174" i="1" s="1"/>
  <c r="BV174" i="1"/>
  <c r="BW175" i="1"/>
  <c r="BY176" i="1"/>
  <c r="BZ176" i="1" s="1"/>
  <c r="BX176" i="1"/>
  <c r="BX179" i="1"/>
  <c r="BV181" i="1"/>
  <c r="BW182" i="1"/>
  <c r="BY192" i="1"/>
  <c r="BX202" i="1"/>
  <c r="BW203" i="1"/>
  <c r="BX207" i="1"/>
  <c r="BW209" i="1"/>
  <c r="BV215" i="1"/>
  <c r="BY215" i="1"/>
  <c r="BZ215" i="1" s="1"/>
  <c r="BW216" i="1"/>
  <c r="BX221" i="1"/>
  <c r="BU229" i="1"/>
  <c r="BV230" i="1"/>
  <c r="BT237" i="1"/>
  <c r="BY249" i="1"/>
  <c r="BZ249" i="1" s="1"/>
  <c r="BV249" i="1"/>
  <c r="BV254" i="1"/>
  <c r="BX255" i="1"/>
  <c r="BX143" i="1"/>
  <c r="BY139" i="1"/>
  <c r="BZ139" i="1" s="1"/>
  <c r="BV41" i="1"/>
  <c r="BT25" i="1"/>
  <c r="BX25" i="1"/>
  <c r="BT20" i="1"/>
  <c r="BX20" i="1"/>
  <c r="BX130" i="1"/>
  <c r="BT132" i="1"/>
  <c r="BW132" i="1"/>
  <c r="BX132" i="1"/>
  <c r="BX28" i="1"/>
  <c r="BX121" i="1"/>
  <c r="BX133" i="1"/>
  <c r="BX134" i="1"/>
  <c r="BX86" i="1"/>
  <c r="BT90" i="1"/>
  <c r="BX90" i="1"/>
  <c r="BX37" i="1"/>
  <c r="BX21" i="1"/>
  <c r="BY31" i="1"/>
  <c r="BZ31" i="1" s="1"/>
  <c r="BX22" i="1"/>
  <c r="BU71" i="1"/>
  <c r="BW103" i="1"/>
  <c r="BW95" i="1"/>
  <c r="BT93" i="1"/>
  <c r="BW93" i="1"/>
  <c r="BW77" i="1"/>
  <c r="BT100" i="1"/>
  <c r="BX100" i="1"/>
  <c r="BV30" i="1"/>
  <c r="BX99" i="1"/>
  <c r="BV113" i="1"/>
  <c r="BX112" i="1"/>
  <c r="BX118" i="1"/>
  <c r="BV56" i="1"/>
  <c r="BX147" i="1"/>
  <c r="BW148" i="1"/>
  <c r="BW150" i="1"/>
  <c r="BW152" i="1"/>
  <c r="BW154" i="1"/>
  <c r="BT155" i="1"/>
  <c r="BW156" i="1"/>
  <c r="BT157" i="1"/>
  <c r="BX162" i="1"/>
  <c r="BW169" i="1"/>
  <c r="BX171" i="1"/>
  <c r="BX173" i="1"/>
  <c r="BV184" i="1"/>
  <c r="BW186" i="1"/>
  <c r="BT193" i="1"/>
  <c r="BX195" i="1"/>
  <c r="BV197" i="1"/>
  <c r="BX201" i="1"/>
  <c r="BW202" i="1"/>
  <c r="BT205" i="1"/>
  <c r="BX208" i="1"/>
  <c r="BW210" i="1"/>
  <c r="BX212" i="1"/>
  <c r="BV217" i="1"/>
  <c r="BX219" i="1"/>
  <c r="BU234" i="1"/>
  <c r="BU238" i="1"/>
  <c r="BX251" i="1"/>
  <c r="BX256" i="1"/>
  <c r="BU6" i="1"/>
  <c r="BX8" i="1"/>
  <c r="BU9" i="1"/>
  <c r="BW9" i="1"/>
  <c r="BX10" i="1"/>
  <c r="BT142" i="1"/>
  <c r="BX142" i="1"/>
  <c r="BU138" i="1"/>
  <c r="BT83" i="1"/>
  <c r="BW83" i="1"/>
  <c r="BX83" i="1"/>
  <c r="BU41" i="1"/>
  <c r="BV25" i="1"/>
  <c r="BV128" i="1"/>
  <c r="BV20" i="1"/>
  <c r="BU46" i="1"/>
  <c r="BV27" i="1"/>
  <c r="BV130" i="1"/>
  <c r="BW49" i="1"/>
  <c r="BV60" i="1"/>
  <c r="BX60" i="1"/>
  <c r="BT74" i="1"/>
  <c r="BV47" i="1"/>
  <c r="BV116" i="1"/>
  <c r="BX116" i="1"/>
  <c r="BW71" i="1"/>
  <c r="BV106" i="1"/>
  <c r="BU67" i="1"/>
  <c r="BW30" i="1"/>
  <c r="BW136" i="1"/>
  <c r="BU137" i="1"/>
  <c r="BT147" i="1"/>
  <c r="BU147" i="1"/>
  <c r="BT178" i="1"/>
  <c r="BY178" i="1"/>
  <c r="BZ178" i="1" s="1"/>
  <c r="BV178" i="1"/>
  <c r="BU178" i="1"/>
  <c r="BY206" i="1"/>
  <c r="BZ206" i="1" s="1"/>
  <c r="BW206" i="1"/>
  <c r="BW27" i="1"/>
  <c r="BU27" i="1"/>
  <c r="BV49" i="1"/>
  <c r="BW8" i="1"/>
  <c r="BX11" i="1"/>
  <c r="BX12" i="1"/>
  <c r="BX14" i="1"/>
  <c r="BW127" i="1"/>
  <c r="BU127" i="1"/>
  <c r="BT76" i="1"/>
  <c r="BY20" i="1"/>
  <c r="BZ20" i="1" s="1"/>
  <c r="BT129" i="1"/>
  <c r="BU129" i="1"/>
  <c r="BU130" i="1"/>
  <c r="BT75" i="1"/>
  <c r="BW75" i="1"/>
  <c r="BU75" i="1"/>
  <c r="BT43" i="1"/>
  <c r="BT59" i="1"/>
  <c r="BW59" i="1"/>
  <c r="BV101" i="1"/>
  <c r="BV54" i="1"/>
  <c r="BT134" i="1"/>
  <c r="BT104" i="1"/>
  <c r="BV88" i="1"/>
  <c r="BT86" i="1"/>
  <c r="BT39" i="1"/>
  <c r="BU34" i="1"/>
  <c r="BV34" i="1"/>
  <c r="BW25" i="1"/>
  <c r="BU25" i="1"/>
  <c r="BW20" i="1"/>
  <c r="BU20" i="1"/>
  <c r="BU73" i="1"/>
  <c r="BV36" i="1"/>
  <c r="BU145" i="1"/>
  <c r="BV8" i="1"/>
  <c r="BX13" i="1"/>
  <c r="BX15" i="1"/>
  <c r="BX16" i="1"/>
  <c r="BT139" i="1"/>
  <c r="BY25" i="1"/>
  <c r="BZ25" i="1" s="1"/>
  <c r="BT127" i="1"/>
  <c r="BU128" i="1"/>
  <c r="BW76" i="1"/>
  <c r="BU76" i="1"/>
  <c r="BY27" i="1"/>
  <c r="BZ27" i="1" s="1"/>
  <c r="BW129" i="1"/>
  <c r="BT5" i="1"/>
  <c r="BV7" i="1"/>
  <c r="BW10" i="1"/>
  <c r="BU11" i="1"/>
  <c r="BW11" i="1"/>
  <c r="BY12" i="1"/>
  <c r="BZ12" i="1" s="1"/>
  <c r="BU13" i="1"/>
  <c r="BW13" i="1"/>
  <c r="BY14" i="1"/>
  <c r="BZ14" i="1" s="1"/>
  <c r="BU15" i="1"/>
  <c r="BW15" i="1"/>
  <c r="BT16" i="1"/>
  <c r="BX17" i="1"/>
  <c r="BU143" i="1"/>
  <c r="BX139" i="1"/>
  <c r="BV139" i="1"/>
  <c r="BT138" i="1"/>
  <c r="BY83" i="1"/>
  <c r="BZ83" i="1" s="1"/>
  <c r="BV48" i="1"/>
  <c r="BV127" i="1"/>
  <c r="BU97" i="1"/>
  <c r="BV76" i="1"/>
  <c r="BV19" i="1"/>
  <c r="BV129" i="1"/>
  <c r="BU98" i="1"/>
  <c r="BV75" i="1"/>
  <c r="BX49" i="1"/>
  <c r="BV131" i="1"/>
  <c r="BX131" i="1"/>
  <c r="BX122" i="1"/>
  <c r="BT66" i="1"/>
  <c r="BT47" i="1"/>
  <c r="BX47" i="1"/>
  <c r="BT35" i="1"/>
  <c r="BV124" i="1"/>
  <c r="BT125" i="1"/>
  <c r="BY137" i="1"/>
  <c r="BZ137" i="1" s="1"/>
  <c r="BX94" i="1"/>
  <c r="BX79" i="1"/>
  <c r="BW81" i="1"/>
  <c r="BY61" i="1"/>
  <c r="BZ61" i="1" s="1"/>
  <c r="BT123" i="1"/>
  <c r="BX123" i="1"/>
  <c r="BT53" i="1"/>
  <c r="BX53" i="1"/>
  <c r="BV26" i="1"/>
  <c r="BV32" i="1"/>
  <c r="BT51" i="1"/>
  <c r="BX51" i="1"/>
  <c r="BV50" i="1"/>
  <c r="BW96" i="1"/>
  <c r="BV71" i="1"/>
  <c r="BX103" i="1"/>
  <c r="BV95" i="1"/>
  <c r="BT77" i="1"/>
  <c r="BT73" i="1"/>
  <c r="BX73" i="1"/>
  <c r="BV64" i="1"/>
  <c r="BT29" i="1"/>
  <c r="BW29" i="1"/>
  <c r="BX29" i="1"/>
  <c r="BY91" i="1"/>
  <c r="BZ91" i="1" s="1"/>
  <c r="BW91" i="1"/>
  <c r="BX30" i="1"/>
  <c r="BV136" i="1"/>
  <c r="BV137" i="1"/>
  <c r="BV94" i="1"/>
  <c r="BV24" i="1"/>
  <c r="BX87" i="1"/>
  <c r="BU79" i="1"/>
  <c r="BX62" i="1"/>
  <c r="BV62" i="1"/>
  <c r="BX55" i="1"/>
  <c r="BU120" i="1"/>
  <c r="BT23" i="1"/>
  <c r="BW23" i="1"/>
  <c r="BU113" i="1"/>
  <c r="BX52" i="1"/>
  <c r="BU114" i="1"/>
  <c r="BW146" i="1"/>
  <c r="BV61" i="1"/>
  <c r="BX149" i="1"/>
  <c r="BX150" i="1"/>
  <c r="BW151" i="1"/>
  <c r="BT158" i="1"/>
  <c r="BX158" i="1"/>
  <c r="BY162" i="1"/>
  <c r="BZ162" i="1" s="1"/>
  <c r="BV162" i="1"/>
  <c r="BV166" i="1"/>
  <c r="BW219" i="1"/>
  <c r="BT222" i="1"/>
  <c r="BU222" i="1"/>
  <c r="BW227" i="1"/>
  <c r="BU235" i="1"/>
  <c r="BT68" i="1"/>
  <c r="BT37" i="1"/>
  <c r="BY26" i="1"/>
  <c r="BZ26" i="1" s="1"/>
  <c r="BT69" i="1"/>
  <c r="BY32" i="1"/>
  <c r="BZ32" i="1" s="1"/>
  <c r="BT21" i="1"/>
  <c r="BT31" i="1"/>
  <c r="BY50" i="1"/>
  <c r="BZ50" i="1" s="1"/>
  <c r="BT22" i="1"/>
  <c r="BT71" i="1"/>
  <c r="BY106" i="1"/>
  <c r="BZ106" i="1" s="1"/>
  <c r="BT103" i="1"/>
  <c r="BX95" i="1"/>
  <c r="BV93" i="1"/>
  <c r="BW100" i="1"/>
  <c r="BW82" i="1"/>
  <c r="BU80" i="1"/>
  <c r="BT30" i="1"/>
  <c r="BX136" i="1"/>
  <c r="BW137" i="1"/>
  <c r="BT99" i="1"/>
  <c r="BT89" i="1"/>
  <c r="BW79" i="1"/>
  <c r="BY62" i="1"/>
  <c r="BZ62" i="1" s="1"/>
  <c r="BT45" i="1"/>
  <c r="BW45" i="1"/>
  <c r="BY52" i="1"/>
  <c r="BZ52" i="1" s="1"/>
  <c r="BW52" i="1"/>
  <c r="BY126" i="1"/>
  <c r="BZ126" i="1" s="1"/>
  <c r="BW126" i="1"/>
  <c r="BY146" i="1"/>
  <c r="BZ146" i="1" s="1"/>
  <c r="BU146" i="1"/>
  <c r="BU61" i="1"/>
  <c r="BX151" i="1"/>
  <c r="BV155" i="1"/>
  <c r="BW161" i="1"/>
  <c r="BT177" i="1"/>
  <c r="BY177" i="1"/>
  <c r="BZ177" i="1" s="1"/>
  <c r="BV177" i="1"/>
  <c r="BU177" i="1"/>
  <c r="BW179" i="1"/>
  <c r="BW185" i="1"/>
  <c r="BW190" i="1"/>
  <c r="BY197" i="1"/>
  <c r="BZ197" i="1" s="1"/>
  <c r="BT204" i="1"/>
  <c r="BU204" i="1"/>
  <c r="BW241" i="1"/>
  <c r="BX35" i="1"/>
  <c r="BT85" i="1"/>
  <c r="BX85" i="1"/>
  <c r="BV68" i="1"/>
  <c r="BV37" i="1"/>
  <c r="BT42" i="1"/>
  <c r="BX42" i="1"/>
  <c r="BV21" i="1"/>
  <c r="BV31" i="1"/>
  <c r="BT135" i="1"/>
  <c r="BX135" i="1"/>
  <c r="BY96" i="1"/>
  <c r="BZ96" i="1" s="1"/>
  <c r="BY63" i="1"/>
  <c r="BZ63" i="1" s="1"/>
  <c r="BW63" i="1"/>
  <c r="BT95" i="1"/>
  <c r="BX93" i="1"/>
  <c r="BV77" i="1"/>
  <c r="BV65" i="1"/>
  <c r="BT67" i="1"/>
  <c r="BW67" i="1"/>
  <c r="BX67" i="1"/>
  <c r="BV100" i="1"/>
  <c r="BX84" i="1"/>
  <c r="BT80" i="1"/>
  <c r="BX80" i="1"/>
  <c r="BT136" i="1"/>
  <c r="BX137" i="1"/>
  <c r="BT94" i="1"/>
  <c r="BT24" i="1"/>
  <c r="BX24" i="1"/>
  <c r="BY87" i="1"/>
  <c r="BZ87" i="1" s="1"/>
  <c r="BV87" i="1"/>
  <c r="BV55" i="1"/>
  <c r="BW107" i="1"/>
  <c r="BV81" i="1"/>
  <c r="BW120" i="1"/>
  <c r="BX36" i="1"/>
  <c r="BW113" i="1"/>
  <c r="BV52" i="1"/>
  <c r="BU18" i="1"/>
  <c r="BV126" i="1"/>
  <c r="BW114" i="1"/>
  <c r="BX146" i="1"/>
  <c r="BW145" i="1"/>
  <c r="BT115" i="1"/>
  <c r="BX115" i="1"/>
  <c r="BW141" i="1"/>
  <c r="BT151" i="1"/>
  <c r="BX152" i="1"/>
  <c r="BV154" i="1"/>
  <c r="BY155" i="1"/>
  <c r="BZ155" i="1" s="1"/>
  <c r="BX157" i="1"/>
  <c r="BW158" i="1"/>
  <c r="BW160" i="1"/>
  <c r="BY163" i="1"/>
  <c r="BZ163" i="1" s="1"/>
  <c r="BW163" i="1"/>
  <c r="BY211" i="1"/>
  <c r="BZ211" i="1" s="1"/>
  <c r="BT224" i="1"/>
  <c r="BY224" i="1"/>
  <c r="BZ224" i="1" s="1"/>
  <c r="BV224" i="1"/>
  <c r="BU224" i="1"/>
  <c r="BU237" i="1"/>
  <c r="BW248" i="1"/>
  <c r="BU164" i="1"/>
  <c r="BX164" i="1"/>
  <c r="BU165" i="1"/>
  <c r="BY166" i="1"/>
  <c r="BZ166" i="1" s="1"/>
  <c r="BY169" i="1"/>
  <c r="BZ169" i="1" s="1"/>
  <c r="BY172" i="1"/>
  <c r="BZ172" i="1" s="1"/>
  <c r="BW172" i="1"/>
  <c r="BT174" i="1"/>
  <c r="BX174" i="1"/>
  <c r="BX177" i="1"/>
  <c r="BX178" i="1"/>
  <c r="BX181" i="1"/>
  <c r="BY185" i="1"/>
  <c r="BZ185" i="1" s="1"/>
  <c r="BV185" i="1"/>
  <c r="BW189" i="1"/>
  <c r="BY191" i="1"/>
  <c r="BZ191" i="1" s="1"/>
  <c r="BX194" i="1"/>
  <c r="BV195" i="1"/>
  <c r="BU197" i="1"/>
  <c r="BX197" i="1"/>
  <c r="BX199" i="1"/>
  <c r="BV200" i="1"/>
  <c r="BV203" i="1"/>
  <c r="BX206" i="1"/>
  <c r="BV207" i="1"/>
  <c r="BU211" i="1"/>
  <c r="BX211" i="1"/>
  <c r="BW212" i="1"/>
  <c r="BV216" i="1"/>
  <c r="BX218" i="1"/>
  <c r="BT220" i="1"/>
  <c r="BY220" i="1"/>
  <c r="BZ220" i="1" s="1"/>
  <c r="BW221" i="1"/>
  <c r="BV223" i="1"/>
  <c r="BU223" i="1"/>
  <c r="BX224" i="1"/>
  <c r="BW226" i="1"/>
  <c r="BT228" i="1"/>
  <c r="BX229" i="1"/>
  <c r="BX232" i="1"/>
  <c r="BX233" i="1"/>
  <c r="BU236" i="1"/>
  <c r="BT239" i="1"/>
  <c r="BT241" i="1"/>
  <c r="BX241" i="1"/>
  <c r="BX242" i="1"/>
  <c r="BY243" i="1"/>
  <c r="BZ243" i="1" s="1"/>
  <c r="BX243" i="1"/>
  <c r="BY244" i="1"/>
  <c r="BZ244" i="1" s="1"/>
  <c r="BW244" i="1"/>
  <c r="BT248" i="1"/>
  <c r="BV248" i="1"/>
  <c r="BX249" i="1"/>
  <c r="BW250" i="1"/>
  <c r="BV251" i="1"/>
  <c r="BV253" i="1"/>
  <c r="BX254" i="1"/>
  <c r="BY255" i="1"/>
  <c r="BZ255" i="1" s="1"/>
  <c r="BW255" i="1"/>
  <c r="BW257" i="1"/>
  <c r="BX258" i="1"/>
  <c r="BW171" i="1"/>
  <c r="BU179" i="1"/>
  <c r="BY181" i="1"/>
  <c r="BZ181" i="1" s="1"/>
  <c r="BW181" i="1"/>
  <c r="BU185" i="1"/>
  <c r="BY188" i="1"/>
  <c r="BZ188" i="1" s="1"/>
  <c r="BU189" i="1"/>
  <c r="BW191" i="1"/>
  <c r="BZ200" i="1"/>
  <c r="BY203" i="1"/>
  <c r="BZ203" i="1" s="1"/>
  <c r="BW204" i="1"/>
  <c r="BU212" i="1"/>
  <c r="BU215" i="1"/>
  <c r="BV221" i="1"/>
  <c r="BW222" i="1"/>
  <c r="BT227" i="1"/>
  <c r="BY229" i="1"/>
  <c r="BZ229" i="1" s="1"/>
  <c r="BT230" i="1"/>
  <c r="BW230" i="1"/>
  <c r="BT233" i="1"/>
  <c r="BX235" i="1"/>
  <c r="BY242" i="1"/>
  <c r="BZ242" i="1" s="1"/>
  <c r="BW242" i="1"/>
  <c r="BV244" i="1"/>
  <c r="BU250" i="1"/>
  <c r="BU252" i="1"/>
  <c r="BV255" i="1"/>
  <c r="BT259" i="1"/>
  <c r="BW164" i="1"/>
  <c r="BY165" i="1"/>
  <c r="BZ165" i="1" s="1"/>
  <c r="BW166" i="1"/>
  <c r="BU169" i="1"/>
  <c r="BW173" i="1"/>
  <c r="BX175" i="1"/>
  <c r="BW177" i="1"/>
  <c r="BW178" i="1"/>
  <c r="BW180" i="1"/>
  <c r="BX184" i="1"/>
  <c r="BX185" i="1"/>
  <c r="BU186" i="1"/>
  <c r="BU188" i="1"/>
  <c r="BX189" i="1"/>
  <c r="BU191" i="1"/>
  <c r="BZ192" i="1"/>
  <c r="BX193" i="1"/>
  <c r="BT194" i="1"/>
  <c r="BV194" i="1"/>
  <c r="BW197" i="1"/>
  <c r="BX205" i="1"/>
  <c r="BT206" i="1"/>
  <c r="BV206" i="1"/>
  <c r="BW211" i="1"/>
  <c r="BY212" i="1"/>
  <c r="BZ212" i="1" s="1"/>
  <c r="BX215" i="1"/>
  <c r="BV220" i="1"/>
  <c r="BY221" i="1"/>
  <c r="BZ221" i="1" s="1"/>
  <c r="BV222" i="1"/>
  <c r="BW224" i="1"/>
  <c r="BV232" i="1"/>
  <c r="BT235" i="1"/>
  <c r="BX237" i="1"/>
  <c r="BU240" i="1"/>
  <c r="BT242" i="1"/>
  <c r="BV242" i="1"/>
  <c r="BW243" i="1"/>
  <c r="BT245" i="1"/>
  <c r="BX245" i="1"/>
  <c r="BV247" i="1"/>
  <c r="BX248" i="1"/>
  <c r="BT250" i="1"/>
  <c r="BX250" i="1"/>
  <c r="BT252" i="1"/>
  <c r="BX252" i="1"/>
  <c r="BW256" i="1"/>
  <c r="BW259" i="1"/>
  <c r="BV5" i="1"/>
  <c r="BT8" i="1"/>
  <c r="BT10" i="1"/>
  <c r="BU12" i="1"/>
  <c r="BU14" i="1"/>
  <c r="BY142" i="1"/>
  <c r="BZ142" i="1" s="1"/>
  <c r="BU139" i="1"/>
  <c r="BV138" i="1"/>
  <c r="BY48" i="1"/>
  <c r="BZ48" i="1" s="1"/>
  <c r="BY128" i="1"/>
  <c r="BZ128" i="1" s="1"/>
  <c r="BY19" i="1"/>
  <c r="BZ19" i="1" s="1"/>
  <c r="BY130" i="1"/>
  <c r="BZ130" i="1" s="1"/>
  <c r="BY38" i="1"/>
  <c r="BZ38" i="1" s="1"/>
  <c r="BU38" i="1"/>
  <c r="BY70" i="1"/>
  <c r="BZ70" i="1" s="1"/>
  <c r="BU70" i="1"/>
  <c r="BY121" i="1"/>
  <c r="BZ121" i="1" s="1"/>
  <c r="BU121" i="1"/>
  <c r="BY133" i="1"/>
  <c r="BZ133" i="1" s="1"/>
  <c r="BU133" i="1"/>
  <c r="BV133" i="1"/>
  <c r="BW85" i="1"/>
  <c r="BW135" i="1"/>
  <c r="BV108" i="1"/>
  <c r="BY108" i="1"/>
  <c r="BZ108" i="1" s="1"/>
  <c r="BU108" i="1"/>
  <c r="BW108" i="1"/>
  <c r="BW6" i="1"/>
  <c r="BT6" i="1"/>
  <c r="BY6" i="1"/>
  <c r="BZ6" i="1" s="1"/>
  <c r="BW7" i="1"/>
  <c r="BT9" i="1"/>
  <c r="BY9" i="1"/>
  <c r="BZ9" i="1" s="1"/>
  <c r="BV10" i="1"/>
  <c r="BT11" i="1"/>
  <c r="BY11" i="1"/>
  <c r="BZ11" i="1" s="1"/>
  <c r="BW12" i="1"/>
  <c r="BT13" i="1"/>
  <c r="BY13" i="1"/>
  <c r="BZ13" i="1" s="1"/>
  <c r="BW14" i="1"/>
  <c r="BY16" i="1"/>
  <c r="BZ16" i="1" s="1"/>
  <c r="BU16" i="1"/>
  <c r="BW16" i="1"/>
  <c r="BT17" i="1"/>
  <c r="BY143" i="1"/>
  <c r="BZ143" i="1" s="1"/>
  <c r="BU142" i="1"/>
  <c r="BU83" i="1"/>
  <c r="BY98" i="1"/>
  <c r="BZ98" i="1" s="1"/>
  <c r="BY40" i="1"/>
  <c r="BZ40" i="1" s="1"/>
  <c r="BU40" i="1"/>
  <c r="BV40" i="1"/>
  <c r="BY78" i="1"/>
  <c r="BZ78" i="1" s="1"/>
  <c r="BU78" i="1"/>
  <c r="BV78" i="1"/>
  <c r="BW142" i="1"/>
  <c r="BW43" i="1"/>
  <c r="BT15" i="1"/>
  <c r="BY15" i="1"/>
  <c r="BZ15" i="1" s="1"/>
  <c r="BW143" i="1"/>
  <c r="BT143" i="1"/>
  <c r="BY41" i="1"/>
  <c r="BZ41" i="1" s="1"/>
  <c r="BY97" i="1"/>
  <c r="BZ97" i="1" s="1"/>
  <c r="BY46" i="1"/>
  <c r="BZ46" i="1" s="1"/>
  <c r="BW131" i="1"/>
  <c r="BT131" i="1"/>
  <c r="BW60" i="1"/>
  <c r="BT60" i="1"/>
  <c r="BY28" i="1"/>
  <c r="BZ28" i="1" s="1"/>
  <c r="BU28" i="1"/>
  <c r="BV28" i="1"/>
  <c r="BV122" i="1"/>
  <c r="BW122" i="1"/>
  <c r="BT122" i="1"/>
  <c r="BW123" i="1"/>
  <c r="BW51" i="1"/>
  <c r="BT65" i="1"/>
  <c r="BV44" i="1"/>
  <c r="BU44" i="1"/>
  <c r="BW5" i="1"/>
  <c r="BY5" i="1"/>
  <c r="BZ5" i="1" s="1"/>
  <c r="BX7" i="1"/>
  <c r="BY7" i="1"/>
  <c r="BZ7" i="1" s="1"/>
  <c r="BY8" i="1"/>
  <c r="BZ8" i="1" s="1"/>
  <c r="BU8" i="1"/>
  <c r="BV9" i="1"/>
  <c r="BV11" i="1"/>
  <c r="BV13" i="1"/>
  <c r="BV15" i="1"/>
  <c r="AD143" i="1"/>
  <c r="BW138" i="1"/>
  <c r="BY138" i="1"/>
  <c r="BZ138" i="1" s="1"/>
  <c r="BT48" i="1"/>
  <c r="BW48" i="1"/>
  <c r="BT128" i="1"/>
  <c r="BW128" i="1"/>
  <c r="BT19" i="1"/>
  <c r="BW19" i="1"/>
  <c r="BT130" i="1"/>
  <c r="BW130" i="1"/>
  <c r="BV43" i="1"/>
  <c r="BT38" i="1"/>
  <c r="BV38" i="1"/>
  <c r="BV132" i="1"/>
  <c r="BT70" i="1"/>
  <c r="BV70" i="1"/>
  <c r="BV59" i="1"/>
  <c r="BT121" i="1"/>
  <c r="BV121" i="1"/>
  <c r="BW54" i="1"/>
  <c r="BT54" i="1"/>
  <c r="BT133" i="1"/>
  <c r="BW35" i="1"/>
  <c r="BW42" i="1"/>
  <c r="BV109" i="1"/>
  <c r="BY109" i="1"/>
  <c r="BZ109" i="1" s="1"/>
  <c r="BU109" i="1"/>
  <c r="BT109" i="1"/>
  <c r="BW109" i="1"/>
  <c r="BU5" i="1"/>
  <c r="BT7" i="1"/>
  <c r="BY10" i="1"/>
  <c r="BZ10" i="1" s="1"/>
  <c r="BU10" i="1"/>
  <c r="BT12" i="1"/>
  <c r="BT14" i="1"/>
  <c r="BY17" i="1"/>
  <c r="BZ17" i="1" s="1"/>
  <c r="BU17" i="1"/>
  <c r="BW139" i="1"/>
  <c r="BT41" i="1"/>
  <c r="BW41" i="1"/>
  <c r="BX41" i="1"/>
  <c r="BT97" i="1"/>
  <c r="BW97" i="1"/>
  <c r="BX97" i="1"/>
  <c r="BT46" i="1"/>
  <c r="BW46" i="1"/>
  <c r="BX46" i="1"/>
  <c r="BT98" i="1"/>
  <c r="BW98" i="1"/>
  <c r="BX98" i="1"/>
  <c r="BY49" i="1"/>
  <c r="BZ49" i="1" s="1"/>
  <c r="BU49" i="1"/>
  <c r="BT40" i="1"/>
  <c r="BT78" i="1"/>
  <c r="BT28" i="1"/>
  <c r="BY74" i="1"/>
  <c r="BZ74" i="1" s="1"/>
  <c r="BU74" i="1"/>
  <c r="BV74" i="1"/>
  <c r="BW116" i="1"/>
  <c r="BT116" i="1"/>
  <c r="BW53" i="1"/>
  <c r="BV84" i="1"/>
  <c r="BY84" i="1"/>
  <c r="BZ84" i="1" s="1"/>
  <c r="BU84" i="1"/>
  <c r="BT84" i="1"/>
  <c r="BW84" i="1"/>
  <c r="BV72" i="1"/>
  <c r="BY72" i="1"/>
  <c r="BZ72" i="1" s="1"/>
  <c r="BU72" i="1"/>
  <c r="BW101" i="1"/>
  <c r="BY66" i="1"/>
  <c r="BZ66" i="1" s="1"/>
  <c r="BU66" i="1"/>
  <c r="BW47" i="1"/>
  <c r="BY134" i="1"/>
  <c r="BZ134" i="1" s="1"/>
  <c r="BU134" i="1"/>
  <c r="BW104" i="1"/>
  <c r="BW58" i="1"/>
  <c r="BW90" i="1"/>
  <c r="BW57" i="1"/>
  <c r="BV53" i="1"/>
  <c r="BW69" i="1"/>
  <c r="BV42" i="1"/>
  <c r="BW92" i="1"/>
  <c r="BV51" i="1"/>
  <c r="BW22" i="1"/>
  <c r="BV135" i="1"/>
  <c r="BT63" i="1"/>
  <c r="BY73" i="1"/>
  <c r="BZ73" i="1" s="1"/>
  <c r="BY67" i="1"/>
  <c r="BZ67" i="1" s="1"/>
  <c r="BT91" i="1"/>
  <c r="BY80" i="1"/>
  <c r="BZ80" i="1" s="1"/>
  <c r="BT144" i="1"/>
  <c r="BW144" i="1"/>
  <c r="BW99" i="1"/>
  <c r="BV105" i="1"/>
  <c r="BW105" i="1"/>
  <c r="BU105" i="1"/>
  <c r="BW40" i="1"/>
  <c r="BY131" i="1"/>
  <c r="BZ131" i="1" s="1"/>
  <c r="BU131" i="1"/>
  <c r="BW78" i="1"/>
  <c r="BY60" i="1"/>
  <c r="BZ60" i="1" s="1"/>
  <c r="BU60" i="1"/>
  <c r="BW28" i="1"/>
  <c r="BY122" i="1"/>
  <c r="BZ122" i="1" s="1"/>
  <c r="BU122" i="1"/>
  <c r="BW74" i="1"/>
  <c r="BY54" i="1"/>
  <c r="BZ54" i="1" s="1"/>
  <c r="BU54" i="1"/>
  <c r="BW133" i="1"/>
  <c r="BY116" i="1"/>
  <c r="BZ116" i="1" s="1"/>
  <c r="BU116" i="1"/>
  <c r="BV35" i="1"/>
  <c r="BW86" i="1"/>
  <c r="BV123" i="1"/>
  <c r="BW125" i="1"/>
  <c r="BV85" i="1"/>
  <c r="BW68" i="1"/>
  <c r="BV57" i="1"/>
  <c r="BY53" i="1"/>
  <c r="BZ53" i="1" s="1"/>
  <c r="BW26" i="1"/>
  <c r="BV69" i="1"/>
  <c r="BY42" i="1"/>
  <c r="BZ42" i="1" s="1"/>
  <c r="BW21" i="1"/>
  <c r="BV92" i="1"/>
  <c r="BY51" i="1"/>
  <c r="BZ51" i="1" s="1"/>
  <c r="BW50" i="1"/>
  <c r="BV22" i="1"/>
  <c r="BY135" i="1"/>
  <c r="BZ135" i="1" s="1"/>
  <c r="BX96" i="1"/>
  <c r="BY71" i="1"/>
  <c r="BZ71" i="1" s="1"/>
  <c r="BT108" i="1"/>
  <c r="BT64" i="1"/>
  <c r="BW64" i="1"/>
  <c r="BX64" i="1"/>
  <c r="BU64" i="1"/>
  <c r="BY29" i="1"/>
  <c r="BZ29" i="1" s="1"/>
  <c r="BT33" i="1"/>
  <c r="BW33" i="1"/>
  <c r="BX33" i="1"/>
  <c r="BU33" i="1"/>
  <c r="BV117" i="1"/>
  <c r="BY117" i="1"/>
  <c r="BZ117" i="1" s="1"/>
  <c r="BU117" i="1"/>
  <c r="BT117" i="1"/>
  <c r="BY100" i="1"/>
  <c r="BZ100" i="1" s="1"/>
  <c r="BV99" i="1"/>
  <c r="BT72" i="1"/>
  <c r="BY43" i="1"/>
  <c r="BZ43" i="1" s="1"/>
  <c r="BU43" i="1"/>
  <c r="BW38" i="1"/>
  <c r="BY132" i="1"/>
  <c r="BZ132" i="1" s="1"/>
  <c r="BU132" i="1"/>
  <c r="BW70" i="1"/>
  <c r="BY59" i="1"/>
  <c r="BZ59" i="1" s="1"/>
  <c r="BU59" i="1"/>
  <c r="BW121" i="1"/>
  <c r="BY101" i="1"/>
  <c r="BZ101" i="1" s="1"/>
  <c r="BU101" i="1"/>
  <c r="BW66" i="1"/>
  <c r="BY47" i="1"/>
  <c r="BZ47" i="1" s="1"/>
  <c r="BU47" i="1"/>
  <c r="BW134" i="1"/>
  <c r="BV104" i="1"/>
  <c r="BY104" i="1"/>
  <c r="BZ104" i="1" s="1"/>
  <c r="BU104" i="1"/>
  <c r="BW88" i="1"/>
  <c r="BV58" i="1"/>
  <c r="BW124" i="1"/>
  <c r="BV90" i="1"/>
  <c r="BW39" i="1"/>
  <c r="BY57" i="1"/>
  <c r="BZ57" i="1" s="1"/>
  <c r="BW37" i="1"/>
  <c r="BY69" i="1"/>
  <c r="BZ69" i="1" s="1"/>
  <c r="BW32" i="1"/>
  <c r="BY92" i="1"/>
  <c r="BZ92" i="1" s="1"/>
  <c r="BW31" i="1"/>
  <c r="BY22" i="1"/>
  <c r="BZ22" i="1" s="1"/>
  <c r="BW73" i="1"/>
  <c r="BY65" i="1"/>
  <c r="BZ65" i="1" s="1"/>
  <c r="BW65" i="1"/>
  <c r="BY64" i="1"/>
  <c r="BZ64" i="1" s="1"/>
  <c r="BT44" i="1"/>
  <c r="BW44" i="1"/>
  <c r="BX44" i="1"/>
  <c r="BY33" i="1"/>
  <c r="BZ33" i="1" s="1"/>
  <c r="BW80" i="1"/>
  <c r="BV167" i="1"/>
  <c r="BY167" i="1"/>
  <c r="BZ167" i="1" s="1"/>
  <c r="BT167" i="1"/>
  <c r="BU35" i="1"/>
  <c r="BY35" i="1"/>
  <c r="BZ35" i="1" s="1"/>
  <c r="BU88" i="1"/>
  <c r="BY88" i="1"/>
  <c r="BZ88" i="1" s="1"/>
  <c r="BU86" i="1"/>
  <c r="BY86" i="1"/>
  <c r="BZ86" i="1" s="1"/>
  <c r="BU58" i="1"/>
  <c r="BY58" i="1"/>
  <c r="BZ58" i="1" s="1"/>
  <c r="BU123" i="1"/>
  <c r="BY123" i="1"/>
  <c r="BZ123" i="1" s="1"/>
  <c r="BU124" i="1"/>
  <c r="BY124" i="1"/>
  <c r="BZ124" i="1" s="1"/>
  <c r="BU125" i="1"/>
  <c r="BY125" i="1"/>
  <c r="BZ125" i="1" s="1"/>
  <c r="BU90" i="1"/>
  <c r="BY90" i="1"/>
  <c r="BZ90" i="1" s="1"/>
  <c r="BU85" i="1"/>
  <c r="BY85" i="1"/>
  <c r="BZ85" i="1" s="1"/>
  <c r="BU39" i="1"/>
  <c r="BY39" i="1"/>
  <c r="BZ39" i="1" s="1"/>
  <c r="BU68" i="1"/>
  <c r="BU57" i="1"/>
  <c r="BU53" i="1"/>
  <c r="BU37" i="1"/>
  <c r="BU26" i="1"/>
  <c r="BU69" i="1"/>
  <c r="BU42" i="1"/>
  <c r="BU32" i="1"/>
  <c r="BU21" i="1"/>
  <c r="BU92" i="1"/>
  <c r="BU51" i="1"/>
  <c r="BU31" i="1"/>
  <c r="BU50" i="1"/>
  <c r="BU22" i="1"/>
  <c r="BU135" i="1"/>
  <c r="BU63" i="1"/>
  <c r="BU65" i="1"/>
  <c r="BU91" i="1"/>
  <c r="BW94" i="1"/>
  <c r="BW24" i="1"/>
  <c r="BU89" i="1"/>
  <c r="BW89" i="1"/>
  <c r="BT55" i="1"/>
  <c r="BT119" i="1"/>
  <c r="BT112" i="1"/>
  <c r="BX18" i="1"/>
  <c r="BV118" i="1"/>
  <c r="BU118" i="1"/>
  <c r="BW118" i="1"/>
  <c r="BU115" i="1"/>
  <c r="BW115" i="1"/>
  <c r="BX102" i="1"/>
  <c r="BY149" i="1"/>
  <c r="BZ149" i="1" s="1"/>
  <c r="BU149" i="1"/>
  <c r="BW149" i="1"/>
  <c r="BV149" i="1"/>
  <c r="BY153" i="1"/>
  <c r="BZ153" i="1" s="1"/>
  <c r="BU153" i="1"/>
  <c r="BW153" i="1"/>
  <c r="BV153" i="1"/>
  <c r="BT96" i="1"/>
  <c r="BT106" i="1"/>
  <c r="BU103" i="1"/>
  <c r="BY103" i="1"/>
  <c r="BZ103" i="1" s="1"/>
  <c r="BU95" i="1"/>
  <c r="BY95" i="1"/>
  <c r="BZ95" i="1" s="1"/>
  <c r="BU93" i="1"/>
  <c r="BY93" i="1"/>
  <c r="BZ93" i="1" s="1"/>
  <c r="BU77" i="1"/>
  <c r="BY77" i="1"/>
  <c r="BZ77" i="1" s="1"/>
  <c r="BT82" i="1"/>
  <c r="BU30" i="1"/>
  <c r="BY30" i="1"/>
  <c r="BZ30" i="1" s="1"/>
  <c r="BU136" i="1"/>
  <c r="BY136" i="1"/>
  <c r="BZ136" i="1" s="1"/>
  <c r="BY99" i="1"/>
  <c r="BZ99" i="1" s="1"/>
  <c r="BU99" i="1"/>
  <c r="BW72" i="1"/>
  <c r="BX105" i="1"/>
  <c r="BV89" i="1"/>
  <c r="BT62" i="1"/>
  <c r="BU62" i="1"/>
  <c r="BY18" i="1"/>
  <c r="BZ18" i="1" s="1"/>
  <c r="BY118" i="1"/>
  <c r="BZ118" i="1" s="1"/>
  <c r="BW140" i="1"/>
  <c r="BV140" i="1"/>
  <c r="BT140" i="1"/>
  <c r="BV115" i="1"/>
  <c r="BY102" i="1"/>
  <c r="BZ102" i="1" s="1"/>
  <c r="BW61" i="1"/>
  <c r="BU56" i="1"/>
  <c r="BY56" i="1"/>
  <c r="BZ56" i="1" s="1"/>
  <c r="BT176" i="1"/>
  <c r="BV176" i="1"/>
  <c r="BU176" i="1"/>
  <c r="BU96" i="1"/>
  <c r="BU106" i="1"/>
  <c r="BU82" i="1"/>
  <c r="BV144" i="1"/>
  <c r="BY144" i="1"/>
  <c r="BZ144" i="1" s="1"/>
  <c r="BY94" i="1"/>
  <c r="BZ94" i="1" s="1"/>
  <c r="BU94" i="1"/>
  <c r="BY105" i="1"/>
  <c r="BZ105" i="1" s="1"/>
  <c r="BU55" i="1"/>
  <c r="BY55" i="1"/>
  <c r="BZ55" i="1" s="1"/>
  <c r="BU119" i="1"/>
  <c r="BY119" i="1"/>
  <c r="BZ119" i="1" s="1"/>
  <c r="BW119" i="1"/>
  <c r="BW111" i="1"/>
  <c r="BV111" i="1"/>
  <c r="BT111" i="1"/>
  <c r="BU112" i="1"/>
  <c r="BY112" i="1"/>
  <c r="BZ112" i="1" s="1"/>
  <c r="BW112" i="1"/>
  <c r="BW110" i="1"/>
  <c r="BV110" i="1"/>
  <c r="BT110" i="1"/>
  <c r="BV18" i="1"/>
  <c r="BW18" i="1"/>
  <c r="BV102" i="1"/>
  <c r="BW102" i="1"/>
  <c r="BT141" i="1"/>
  <c r="BV141" i="1"/>
  <c r="BU141" i="1"/>
  <c r="BY141" i="1"/>
  <c r="BZ141" i="1" s="1"/>
  <c r="BU159" i="1"/>
  <c r="BT159" i="1"/>
  <c r="BW183" i="1"/>
  <c r="BV183" i="1"/>
  <c r="BT183" i="1"/>
  <c r="BU24" i="1"/>
  <c r="BY24" i="1"/>
  <c r="BZ24" i="1" s="1"/>
  <c r="BW87" i="1"/>
  <c r="BY81" i="1"/>
  <c r="BZ81" i="1" s="1"/>
  <c r="BT120" i="1"/>
  <c r="BY120" i="1"/>
  <c r="BZ120" i="1" s="1"/>
  <c r="BV119" i="1"/>
  <c r="BY36" i="1"/>
  <c r="BZ36" i="1" s="1"/>
  <c r="BU36" i="1"/>
  <c r="BW36" i="1"/>
  <c r="BT113" i="1"/>
  <c r="BY113" i="1"/>
  <c r="BZ113" i="1" s="1"/>
  <c r="BV112" i="1"/>
  <c r="BT52" i="1"/>
  <c r="BT126" i="1"/>
  <c r="BV114" i="1"/>
  <c r="BT114" i="1"/>
  <c r="BY114" i="1"/>
  <c r="BZ114" i="1" s="1"/>
  <c r="BV145" i="1"/>
  <c r="BT145" i="1"/>
  <c r="BX56" i="1"/>
  <c r="BW34" i="1"/>
  <c r="BV147" i="1"/>
  <c r="BY148" i="1"/>
  <c r="BZ148" i="1" s="1"/>
  <c r="BU148" i="1"/>
  <c r="BT150" i="1"/>
  <c r="BY152" i="1"/>
  <c r="BZ152" i="1" s="1"/>
  <c r="BU152" i="1"/>
  <c r="BT154" i="1"/>
  <c r="BW157" i="1"/>
  <c r="BU158" i="1"/>
  <c r="BY161" i="1"/>
  <c r="BZ161" i="1" s="1"/>
  <c r="BU161" i="1"/>
  <c r="BT161" i="1"/>
  <c r="BU167" i="1"/>
  <c r="BW170" i="1"/>
  <c r="BY171" i="1"/>
  <c r="BZ171" i="1" s="1"/>
  <c r="BU171" i="1"/>
  <c r="BT171" i="1"/>
  <c r="BT184" i="1"/>
  <c r="BW184" i="1"/>
  <c r="BY187" i="1"/>
  <c r="BZ187" i="1" s="1"/>
  <c r="BU187" i="1"/>
  <c r="BT187" i="1"/>
  <c r="BW187" i="1"/>
  <c r="BY218" i="1"/>
  <c r="BZ218" i="1" s="1"/>
  <c r="BU218" i="1"/>
  <c r="BV218" i="1"/>
  <c r="BT218" i="1"/>
  <c r="BY89" i="1"/>
  <c r="BZ89" i="1" s="1"/>
  <c r="BT87" i="1"/>
  <c r="BT79" i="1"/>
  <c r="BY79" i="1"/>
  <c r="BZ79" i="1" s="1"/>
  <c r="BW55" i="1"/>
  <c r="BY107" i="1"/>
  <c r="BZ107" i="1" s="1"/>
  <c r="BU107" i="1"/>
  <c r="BU52" i="1"/>
  <c r="BU126" i="1"/>
  <c r="BT118" i="1"/>
  <c r="BY115" i="1"/>
  <c r="BZ115" i="1" s="1"/>
  <c r="BT56" i="1"/>
  <c r="BX34" i="1"/>
  <c r="BY34" i="1"/>
  <c r="BZ34" i="1" s="1"/>
  <c r="BW147" i="1"/>
  <c r="BT149" i="1"/>
  <c r="BY151" i="1"/>
  <c r="BZ151" i="1" s="1"/>
  <c r="BU151" i="1"/>
  <c r="BT153" i="1"/>
  <c r="BV158" i="1"/>
  <c r="BW159" i="1"/>
  <c r="BY160" i="1"/>
  <c r="BZ160" i="1" s="1"/>
  <c r="BU160" i="1"/>
  <c r="BV160" i="1"/>
  <c r="BT160" i="1"/>
  <c r="BV161" i="1"/>
  <c r="BT164" i="1"/>
  <c r="BV164" i="1"/>
  <c r="BY164" i="1"/>
  <c r="BZ164" i="1" s="1"/>
  <c r="BV170" i="1"/>
  <c r="BY170" i="1"/>
  <c r="BZ170" i="1" s="1"/>
  <c r="BT170" i="1"/>
  <c r="BV171" i="1"/>
  <c r="BW176" i="1"/>
  <c r="BY180" i="1"/>
  <c r="BZ180" i="1" s="1"/>
  <c r="BU180" i="1"/>
  <c r="BT180" i="1"/>
  <c r="BY214" i="1"/>
  <c r="BZ214" i="1" s="1"/>
  <c r="BU214" i="1"/>
  <c r="BV214" i="1"/>
  <c r="BW214" i="1"/>
  <c r="BY231" i="1"/>
  <c r="BZ231" i="1" s="1"/>
  <c r="BU231" i="1"/>
  <c r="BV231" i="1"/>
  <c r="BT105" i="1"/>
  <c r="BW62" i="1"/>
  <c r="BT107" i="1"/>
  <c r="BT81" i="1"/>
  <c r="BX81" i="1"/>
  <c r="BY111" i="1"/>
  <c r="BZ111" i="1" s="1"/>
  <c r="BU111" i="1"/>
  <c r="BY45" i="1"/>
  <c r="BZ45" i="1" s="1"/>
  <c r="BU45" i="1"/>
  <c r="BY23" i="1"/>
  <c r="BZ23" i="1" s="1"/>
  <c r="BU23" i="1"/>
  <c r="BY110" i="1"/>
  <c r="BZ110" i="1" s="1"/>
  <c r="BU110" i="1"/>
  <c r="BT18" i="1"/>
  <c r="BV146" i="1"/>
  <c r="BT146" i="1"/>
  <c r="BY140" i="1"/>
  <c r="BZ140" i="1" s="1"/>
  <c r="BU140" i="1"/>
  <c r="BT102" i="1"/>
  <c r="BT34" i="1"/>
  <c r="BY147" i="1"/>
  <c r="BZ147" i="1" s="1"/>
  <c r="BX141" i="1"/>
  <c r="BT148" i="1"/>
  <c r="BV148" i="1"/>
  <c r="BY150" i="1"/>
  <c r="BZ150" i="1" s="1"/>
  <c r="BU150" i="1"/>
  <c r="BT152" i="1"/>
  <c r="BV152" i="1"/>
  <c r="BY154" i="1"/>
  <c r="BZ154" i="1" s="1"/>
  <c r="BU154" i="1"/>
  <c r="BY158" i="1"/>
  <c r="BZ158" i="1" s="1"/>
  <c r="BV159" i="1"/>
  <c r="BY159" i="1"/>
  <c r="BZ159" i="1" s="1"/>
  <c r="BW167" i="1"/>
  <c r="BT168" i="1"/>
  <c r="BV168" i="1"/>
  <c r="BY168" i="1"/>
  <c r="BZ168" i="1" s="1"/>
  <c r="BU170" i="1"/>
  <c r="BW174" i="1"/>
  <c r="BY175" i="1"/>
  <c r="BZ175" i="1" s="1"/>
  <c r="BV175" i="1"/>
  <c r="BV179" i="1"/>
  <c r="BY179" i="1"/>
  <c r="BZ179" i="1" s="1"/>
  <c r="BT179" i="1"/>
  <c r="BV180" i="1"/>
  <c r="BU184" i="1"/>
  <c r="BT192" i="1"/>
  <c r="BV192" i="1"/>
  <c r="BU192" i="1"/>
  <c r="BV213" i="1"/>
  <c r="BW213" i="1"/>
  <c r="BT213" i="1"/>
  <c r="BW215" i="1"/>
  <c r="BT162" i="1"/>
  <c r="BV182" i="1"/>
  <c r="BT182" i="1"/>
  <c r="BY182" i="1"/>
  <c r="BZ182" i="1" s="1"/>
  <c r="BV188" i="1"/>
  <c r="BW192" i="1"/>
  <c r="BY193" i="1"/>
  <c r="BZ193" i="1" s="1"/>
  <c r="BT197" i="1"/>
  <c r="BY205" i="1"/>
  <c r="BZ205" i="1" s="1"/>
  <c r="BT211" i="1"/>
  <c r="BT217" i="1"/>
  <c r="BT219" i="1"/>
  <c r="BU219" i="1"/>
  <c r="BY219" i="1"/>
  <c r="BZ219" i="1" s="1"/>
  <c r="BT258" i="1"/>
  <c r="BV258" i="1"/>
  <c r="BT156" i="1"/>
  <c r="BU162" i="1"/>
  <c r="BT163" i="1"/>
  <c r="BT172" i="1"/>
  <c r="BT173" i="1"/>
  <c r="BT181" i="1"/>
  <c r="BY184" i="1"/>
  <c r="BZ184" i="1" s="1"/>
  <c r="BT185" i="1"/>
  <c r="BV186" i="1"/>
  <c r="BT186" i="1"/>
  <c r="BY186" i="1"/>
  <c r="BZ186" i="1" s="1"/>
  <c r="BW188" i="1"/>
  <c r="BY190" i="1"/>
  <c r="BZ190" i="1" s="1"/>
  <c r="BU190" i="1"/>
  <c r="BV191" i="1"/>
  <c r="BW193" i="1"/>
  <c r="BT195" i="1"/>
  <c r="BY196" i="1"/>
  <c r="BZ196" i="1" s="1"/>
  <c r="BU196" i="1"/>
  <c r="BV196" i="1"/>
  <c r="BT196" i="1"/>
  <c r="BY198" i="1"/>
  <c r="BZ198" i="1" s="1"/>
  <c r="BU198" i="1"/>
  <c r="BT203" i="1"/>
  <c r="BW205" i="1"/>
  <c r="BT207" i="1"/>
  <c r="BY208" i="1"/>
  <c r="BZ208" i="1" s="1"/>
  <c r="BU208" i="1"/>
  <c r="BV208" i="1"/>
  <c r="BT208" i="1"/>
  <c r="BY209" i="1"/>
  <c r="BZ209" i="1" s="1"/>
  <c r="BU209" i="1"/>
  <c r="BV209" i="1"/>
  <c r="BT209" i="1"/>
  <c r="BY210" i="1"/>
  <c r="BZ210" i="1" s="1"/>
  <c r="BU210" i="1"/>
  <c r="BV210" i="1"/>
  <c r="BT210" i="1"/>
  <c r="BV212" i="1"/>
  <c r="BT212" i="1"/>
  <c r="BT214" i="1"/>
  <c r="BT216" i="1"/>
  <c r="BY217" i="1"/>
  <c r="BZ217" i="1" s="1"/>
  <c r="BU217" i="1"/>
  <c r="BU155" i="1"/>
  <c r="BU156" i="1"/>
  <c r="BU157" i="1"/>
  <c r="BU163" i="1"/>
  <c r="BU166" i="1"/>
  <c r="BU172" i="1"/>
  <c r="BU173" i="1"/>
  <c r="BU174" i="1"/>
  <c r="BU175" i="1"/>
  <c r="BU181" i="1"/>
  <c r="BY183" i="1"/>
  <c r="BZ183" i="1" s="1"/>
  <c r="BU183" i="1"/>
  <c r="BT189" i="1"/>
  <c r="BV190" i="1"/>
  <c r="BX192" i="1"/>
  <c r="BU193" i="1"/>
  <c r="BY195" i="1"/>
  <c r="BZ195" i="1" s="1"/>
  <c r="BV198" i="1"/>
  <c r="BT198" i="1"/>
  <c r="BY199" i="1"/>
  <c r="BZ199" i="1" s="1"/>
  <c r="BU199" i="1"/>
  <c r="BT199" i="1"/>
  <c r="BT200" i="1"/>
  <c r="BY201" i="1"/>
  <c r="BZ201" i="1" s="1"/>
  <c r="BU201" i="1"/>
  <c r="BV201" i="1"/>
  <c r="BT201" i="1"/>
  <c r="BY202" i="1"/>
  <c r="BZ202" i="1" s="1"/>
  <c r="BU202" i="1"/>
  <c r="BT202" i="1"/>
  <c r="BX204" i="1"/>
  <c r="BV204" i="1"/>
  <c r="BU205" i="1"/>
  <c r="BY207" i="1"/>
  <c r="BZ207" i="1" s="1"/>
  <c r="BY213" i="1"/>
  <c r="BZ213" i="1" s="1"/>
  <c r="BU213" i="1"/>
  <c r="BY216" i="1"/>
  <c r="BZ216" i="1" s="1"/>
  <c r="BW218" i="1"/>
  <c r="BT251" i="1"/>
  <c r="BY227" i="1"/>
  <c r="BZ227" i="1" s="1"/>
  <c r="BU227" i="1"/>
  <c r="BW229" i="1"/>
  <c r="BT229" i="1"/>
  <c r="BY230" i="1"/>
  <c r="BZ230" i="1" s="1"/>
  <c r="BU230" i="1"/>
  <c r="BT232" i="1"/>
  <c r="BW232" i="1"/>
  <c r="BW233" i="1"/>
  <c r="BV233" i="1"/>
  <c r="BY233" i="1"/>
  <c r="BZ233" i="1" s="1"/>
  <c r="BX234" i="1"/>
  <c r="BW235" i="1"/>
  <c r="BV235" i="1"/>
  <c r="BY235" i="1"/>
  <c r="BZ235" i="1" s="1"/>
  <c r="BX236" i="1"/>
  <c r="BW237" i="1"/>
  <c r="BV237" i="1"/>
  <c r="BY237" i="1"/>
  <c r="BZ237" i="1" s="1"/>
  <c r="BX238" i="1"/>
  <c r="BW239" i="1"/>
  <c r="BV239" i="1"/>
  <c r="BY239" i="1"/>
  <c r="BZ239" i="1" s="1"/>
  <c r="BX240" i="1"/>
  <c r="BY241" i="1"/>
  <c r="BZ241" i="1" s="1"/>
  <c r="BU241" i="1"/>
  <c r="BW245" i="1"/>
  <c r="BY246" i="1"/>
  <c r="BZ246" i="1" s="1"/>
  <c r="BW246" i="1"/>
  <c r="BY247" i="1"/>
  <c r="BZ247" i="1" s="1"/>
  <c r="BU247" i="1"/>
  <c r="BY250" i="1"/>
  <c r="BZ250" i="1" s="1"/>
  <c r="BW252" i="1"/>
  <c r="BY253" i="1"/>
  <c r="BZ253" i="1" s="1"/>
  <c r="BW253" i="1"/>
  <c r="BY254" i="1"/>
  <c r="BZ254" i="1" s="1"/>
  <c r="BU254" i="1"/>
  <c r="BW258" i="1"/>
  <c r="BY259" i="1"/>
  <c r="BZ259" i="1" s="1"/>
  <c r="BV259" i="1"/>
  <c r="BU195" i="1"/>
  <c r="BU200" i="1"/>
  <c r="BU207" i="1"/>
  <c r="BU216" i="1"/>
  <c r="BY222" i="1"/>
  <c r="BZ222" i="1" s="1"/>
  <c r="BY225" i="1"/>
  <c r="BZ225" i="1" s="1"/>
  <c r="BW225" i="1"/>
  <c r="BY226" i="1"/>
  <c r="BZ226" i="1" s="1"/>
  <c r="BU226" i="1"/>
  <c r="BV226" i="1"/>
  <c r="BT226" i="1"/>
  <c r="BV227" i="1"/>
  <c r="BT231" i="1"/>
  <c r="BW231" i="1"/>
  <c r="BT234" i="1"/>
  <c r="BT236" i="1"/>
  <c r="BT238" i="1"/>
  <c r="BT240" i="1"/>
  <c r="BV245" i="1"/>
  <c r="BU245" i="1"/>
  <c r="BT246" i="1"/>
  <c r="BW247" i="1"/>
  <c r="BT253" i="1"/>
  <c r="BW254" i="1"/>
  <c r="BY258" i="1"/>
  <c r="BZ258" i="1" s="1"/>
  <c r="BU194" i="1"/>
  <c r="BU206" i="1"/>
  <c r="BW217" i="1"/>
  <c r="BV219" i="1"/>
  <c r="BT225" i="1"/>
  <c r="BW228" i="1"/>
  <c r="BY232" i="1"/>
  <c r="BZ232" i="1" s="1"/>
  <c r="BU232" i="1"/>
  <c r="BW234" i="1"/>
  <c r="BV234" i="1"/>
  <c r="BY234" i="1"/>
  <c r="BZ234" i="1" s="1"/>
  <c r="BW236" i="1"/>
  <c r="BV236" i="1"/>
  <c r="BY236" i="1"/>
  <c r="BZ236" i="1" s="1"/>
  <c r="BW238" i="1"/>
  <c r="BV238" i="1"/>
  <c r="BY238" i="1"/>
  <c r="BZ238" i="1" s="1"/>
  <c r="BW240" i="1"/>
  <c r="BV240" i="1"/>
  <c r="BY240" i="1"/>
  <c r="BZ240" i="1" s="1"/>
  <c r="BY245" i="1"/>
  <c r="BZ245" i="1" s="1"/>
  <c r="BW249" i="1"/>
  <c r="BY251" i="1"/>
  <c r="BZ251" i="1" s="1"/>
  <c r="BW251" i="1"/>
  <c r="BY252" i="1"/>
  <c r="BZ252" i="1" s="1"/>
  <c r="BT254" i="1"/>
  <c r="BY257" i="1"/>
  <c r="BZ257" i="1" s="1"/>
  <c r="BV257" i="1"/>
  <c r="BU221" i="1"/>
  <c r="BU225" i="1"/>
  <c r="BU228" i="1"/>
  <c r="BY228" i="1"/>
  <c r="BZ228" i="1" s="1"/>
  <c r="BT243" i="1"/>
  <c r="BU246" i="1"/>
  <c r="BU251" i="1"/>
  <c r="BU253" i="1"/>
  <c r="BU243" i="1"/>
  <c r="BT256" i="1"/>
  <c r="BU242" i="1"/>
  <c r="BU244" i="1"/>
  <c r="BU248" i="1"/>
  <c r="BU249" i="1"/>
  <c r="BU255" i="1"/>
  <c r="BU256" i="1"/>
  <c r="BU257" i="1"/>
  <c r="BU258" i="1"/>
  <c r="BU25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Jarred</author>
  </authors>
  <commentList>
    <comment ref="AW56" authorId="0" shapeId="0" xr:uid="{4DD27E4B-F37D-42B3-8F66-830B7955DB9B}">
      <text>
        <r>
          <rPr>
            <b/>
            <sz val="9"/>
            <color indexed="81"/>
            <rFont val="Tahoma"/>
            <family val="2"/>
          </rPr>
          <t>Jarred:</t>
        </r>
        <r>
          <rPr>
            <sz val="9"/>
            <color indexed="81"/>
            <rFont val="Tahoma"/>
            <family val="2"/>
          </rPr>
          <t xml:space="preserve">
zeroed because likely intersected glass slide</t>
        </r>
      </text>
    </comment>
    <comment ref="AW102" authorId="0" shapeId="0" xr:uid="{0DFF10C8-8804-4A85-B530-A82EE26B2681}">
      <text>
        <r>
          <rPr>
            <b/>
            <sz val="9"/>
            <color indexed="81"/>
            <rFont val="Tahoma"/>
            <family val="2"/>
          </rPr>
          <t>Jarred:</t>
        </r>
        <r>
          <rPr>
            <sz val="9"/>
            <color indexed="81"/>
            <rFont val="Tahoma"/>
            <family val="2"/>
          </rPr>
          <t xml:space="preserve">
zeroed because likely intersected glass slide</t>
        </r>
      </text>
    </comment>
    <comment ref="BB143" authorId="0" shapeId="0" xr:uid="{6646FAF9-0D80-4F37-9A11-3D0B15FD484E}">
      <text>
        <r>
          <rPr>
            <b/>
            <sz val="9"/>
            <color indexed="81"/>
            <rFont val="Tahoma"/>
            <family val="2"/>
          </rPr>
          <t>Jarred:</t>
        </r>
        <r>
          <rPr>
            <sz val="9"/>
            <color indexed="81"/>
            <rFont val="Tahoma"/>
            <family val="2"/>
          </rPr>
          <t xml:space="preserve">
makes me think there is some quartz or slide interference</t>
        </r>
      </text>
    </comment>
    <comment ref="AW229" authorId="0" shapeId="0" xr:uid="{4D9B3EDF-AD8E-47DF-9789-3DD6546DEA8B}">
      <text>
        <r>
          <rPr>
            <b/>
            <sz val="9"/>
            <color indexed="81"/>
            <rFont val="Tahoma"/>
            <family val="2"/>
          </rPr>
          <t>Jarred:</t>
        </r>
        <r>
          <rPr>
            <sz val="9"/>
            <color indexed="81"/>
            <rFont val="Tahoma"/>
            <family val="2"/>
          </rPr>
          <t xml:space="preserve">
touch too much (24.9815)</t>
        </r>
      </text>
    </comment>
  </commentList>
</comments>
</file>

<file path=xl/sharedStrings.xml><?xml version="1.0" encoding="utf-8"?>
<sst xmlns="http://schemas.openxmlformats.org/spreadsheetml/2006/main" count="601" uniqueCount="153">
  <si>
    <t>SAMPLE</t>
  </si>
  <si>
    <t>Type (pheno, devit, vein)</t>
  </si>
  <si>
    <t>NUMBER</t>
  </si>
  <si>
    <t>TAKEOFF</t>
  </si>
  <si>
    <t>KILOVOLT</t>
  </si>
  <si>
    <t>CURRENT</t>
  </si>
  <si>
    <t>BEAMSIZE</t>
  </si>
  <si>
    <t>LINE</t>
  </si>
  <si>
    <t>REL. LINE</t>
  </si>
  <si>
    <t>Na WT%</t>
  </si>
  <si>
    <t>Sr WT%</t>
  </si>
  <si>
    <t>Ba WT%</t>
  </si>
  <si>
    <t>Mg WT%</t>
  </si>
  <si>
    <t>K WT%</t>
  </si>
  <si>
    <t>Ca WT%</t>
  </si>
  <si>
    <t>Al WT%</t>
  </si>
  <si>
    <t>Si WT%</t>
  </si>
  <si>
    <t>Fe WT%</t>
  </si>
  <si>
    <t>S WT%</t>
  </si>
  <si>
    <t>Mn WT%</t>
  </si>
  <si>
    <t>Ti WT%</t>
  </si>
  <si>
    <t>P WT%</t>
  </si>
  <si>
    <t>Zn WT%</t>
  </si>
  <si>
    <t>Pb WT%</t>
  </si>
  <si>
    <t>O WT%</t>
  </si>
  <si>
    <t>TOTAL</t>
  </si>
  <si>
    <t>Na2O</t>
  </si>
  <si>
    <t>SrO</t>
  </si>
  <si>
    <t>BaO</t>
  </si>
  <si>
    <t>MgO</t>
  </si>
  <si>
    <t>K2O</t>
  </si>
  <si>
    <t>CaO</t>
  </si>
  <si>
    <t>Al2O3</t>
  </si>
  <si>
    <t>SiO2</t>
  </si>
  <si>
    <t>FeO</t>
  </si>
  <si>
    <t>SO3</t>
  </si>
  <si>
    <t>O</t>
  </si>
  <si>
    <t>Na AT%</t>
  </si>
  <si>
    <t>Sr AT%</t>
  </si>
  <si>
    <t>Mg AT%</t>
  </si>
  <si>
    <t>Ca AT%</t>
  </si>
  <si>
    <t>Ti AT%</t>
  </si>
  <si>
    <t>Mn AT%</t>
  </si>
  <si>
    <t>Fe AT%</t>
  </si>
  <si>
    <t>Ba AT%</t>
  </si>
  <si>
    <t>K AT%</t>
  </si>
  <si>
    <t>P AT%</t>
  </si>
  <si>
    <t>Si AT%</t>
  </si>
  <si>
    <t>Al AT%</t>
  </si>
  <si>
    <t>S AT%</t>
  </si>
  <si>
    <t>Zn AT%</t>
  </si>
  <si>
    <t>Pb AT%</t>
  </si>
  <si>
    <t>O AT%</t>
  </si>
  <si>
    <t>Na</t>
  </si>
  <si>
    <t>Sr</t>
  </si>
  <si>
    <t>Mg</t>
  </si>
  <si>
    <t>Ca</t>
  </si>
  <si>
    <t xml:space="preserve">Ti </t>
  </si>
  <si>
    <t xml:space="preserve">Mn </t>
  </si>
  <si>
    <t xml:space="preserve">Fe </t>
  </si>
  <si>
    <t xml:space="preserve">Ba </t>
  </si>
  <si>
    <t xml:space="preserve">K </t>
  </si>
  <si>
    <t>P</t>
  </si>
  <si>
    <t xml:space="preserve">Si </t>
  </si>
  <si>
    <t xml:space="preserve">Al </t>
  </si>
  <si>
    <t xml:space="preserve">S </t>
  </si>
  <si>
    <t xml:space="preserve">Zn </t>
  </si>
  <si>
    <t xml:space="preserve">Pb </t>
  </si>
  <si>
    <t>An</t>
  </si>
  <si>
    <t>Ab</t>
  </si>
  <si>
    <t>Or</t>
  </si>
  <si>
    <t>Cn</t>
  </si>
  <si>
    <t>St+Ti+Al</t>
  </si>
  <si>
    <t>Ca+Na+K</t>
  </si>
  <si>
    <t>+Ba</t>
  </si>
  <si>
    <t>JZ30micafelds</t>
  </si>
  <si>
    <t>Devitrification Product</t>
  </si>
  <si>
    <t>JZ20felds2</t>
  </si>
  <si>
    <t>JZ42 felds 10</t>
  </si>
  <si>
    <t>JZ20felds</t>
  </si>
  <si>
    <t>JZ01felds2pocketfelds</t>
  </si>
  <si>
    <t>JZXfelds2</t>
  </si>
  <si>
    <t>Phenocryst</t>
  </si>
  <si>
    <t>JZ30felds4</t>
  </si>
  <si>
    <t>JZ30feldsfiamme</t>
  </si>
  <si>
    <t>JZ30felds3</t>
  </si>
  <si>
    <t>JZ30atefelds</t>
  </si>
  <si>
    <t>JZ30felds2</t>
  </si>
  <si>
    <t>JZ30felds1</t>
  </si>
  <si>
    <t>JZ30felds</t>
  </si>
  <si>
    <t>JZ20felds5</t>
  </si>
  <si>
    <t>JZ20felds4</t>
  </si>
  <si>
    <t>JZ20felds3</t>
  </si>
  <si>
    <t>JZ20felds1</t>
  </si>
  <si>
    <t>JZ18felds5</t>
  </si>
  <si>
    <t>JZ44B felds 5</t>
  </si>
  <si>
    <t>JZ44B felds 4</t>
  </si>
  <si>
    <t>too much Si and Al potentially from kao left from alteration</t>
  </si>
  <si>
    <t>JZ18felds4</t>
  </si>
  <si>
    <t>JZ18felds3</t>
  </si>
  <si>
    <t>JZ44B felds 2</t>
  </si>
  <si>
    <t>JZ18felds2</t>
  </si>
  <si>
    <t>JZ44 felds 8</t>
  </si>
  <si>
    <t>JZ18felds1</t>
  </si>
  <si>
    <t>JZ18felds</t>
  </si>
  <si>
    <t>JZ44 felds 6</t>
  </si>
  <si>
    <t>JZ44 felds 4</t>
  </si>
  <si>
    <t>JZ42 felds 8</t>
  </si>
  <si>
    <t>JZ01felds2</t>
  </si>
  <si>
    <t>JZ42 felds 5</t>
  </si>
  <si>
    <t>JZ01felds</t>
  </si>
  <si>
    <t>JZ42 felds 3</t>
  </si>
  <si>
    <t>JZ42 felds 2</t>
  </si>
  <si>
    <t>JZ01feldsBa</t>
  </si>
  <si>
    <t>JZ42 felds 1</t>
  </si>
  <si>
    <t>JZXfelds5</t>
  </si>
  <si>
    <t>Phenocryst (replaced)</t>
  </si>
  <si>
    <t>JZXfelds3</t>
  </si>
  <si>
    <t>JZ42 felds 12</t>
  </si>
  <si>
    <t>JZ42 felds 11</t>
  </si>
  <si>
    <t>JZ44B felds 7</t>
  </si>
  <si>
    <t>JZ44B felds 6</t>
  </si>
  <si>
    <t>JZ44B felds 3</t>
  </si>
  <si>
    <t>JZ44B felds 1</t>
  </si>
  <si>
    <t>JZ44 felds 7</t>
  </si>
  <si>
    <t>JZ44 felds 5a</t>
  </si>
  <si>
    <t>JZ44 felds 3</t>
  </si>
  <si>
    <t>JZ44 felds 2</t>
  </si>
  <si>
    <t>JZ42 felds 9</t>
  </si>
  <si>
    <t>JZ42 felds 7</t>
  </si>
  <si>
    <t>JZ42 felds 4</t>
  </si>
  <si>
    <t>JZXfiammefelds</t>
  </si>
  <si>
    <t>Secondary</t>
  </si>
  <si>
    <t>JZXfelds1</t>
  </si>
  <si>
    <t>JZXfelds</t>
  </si>
  <si>
    <t>JZXmica</t>
  </si>
  <si>
    <t>JZ44B felds 8</t>
  </si>
  <si>
    <t>JZ44 felds 5</t>
  </si>
  <si>
    <t>JZ44 felds 1</t>
  </si>
  <si>
    <t>JZ42 felds 6</t>
  </si>
  <si>
    <t>Phenocryst (plag)</t>
  </si>
  <si>
    <t>Note</t>
  </si>
  <si>
    <t>excess silica, still balances on Al</t>
  </si>
  <si>
    <t>excess Si and Al, low alkali(ine)</t>
  </si>
  <si>
    <t>intersected hole, balanced on Al</t>
  </si>
  <si>
    <t>altered, still has unaltered islands</t>
  </si>
  <si>
    <t>secondary, found in veinlet not fiamme (applies to one directly below too)</t>
  </si>
  <si>
    <t>found in silica-sulfide veinlet</t>
  </si>
  <si>
    <t>partially altered in quartz bleb</t>
  </si>
  <si>
    <t>Si At% = 24.0574 (removed, likely intersected slide also has higher oxygen)</t>
  </si>
  <si>
    <t>American Mineralogist: August 2024 Online Materials AM-24-88996 </t>
  </si>
  <si>
    <t>Zimmerman and Larson: Barium mobility in Yellowstone</t>
  </si>
  <si>
    <t>Supplemental Table 4: Feldspar analyses. Sample names include brief comments that do not necessarily indicate the correct mineral or mode of occurrence. Mineral formulas and comments are given in far right columns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</si>
</sst>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quotePrefix="1"/>
    <xf numFmtId="0" fontId="2" fillId="0" borderId="0" xfId="0" applyFont="1"/>
    <xf numFmtId="2" fontId="2" fillId="0" borderId="0" xfId="0" applyNumberFormat="1" applyFont="1"/>
    <xf numFmtId="2" fontId="3" fillId="0" borderId="0" xfId="0" applyNumberFormat="1" applyFont="1"/>
    <xf numFmtId="0" fontId="3" fillId="0" borderId="0" xfId="0" applyFont="1"/>
    <xf numFmtId="0" fontId="1" fillId="0" borderId="0" xfId="0" applyFont="1"/>
    <xf numFmtId="2" fontId="0" fillId="0" borderId="0" xfId="0" applyNumberFormat="1"/>
    <xf numFmtId="2" fontId="4" fillId="0" borderId="0" xfId="0" applyNumberFormat="1" applyFont="1"/>
    <xf numFmtId="0" fontId="4" fillId="0" borderId="0" xfId="0" applyFont="1"/>
    <xf numFmtId="164" fontId="0" fillId="0" borderId="0" xfId="0" applyNumberFormat="1"/>
    <xf numFmtId="2" fontId="1" fillId="0" borderId="0" xfId="0" applyNumberFormat="1" applyFont="1"/>
    <xf numFmtId="2" fontId="0" fillId="0" borderId="1" xfId="0" applyNumberFormat="1" applyBorder="1"/>
    <xf numFmtId="2" fontId="0" fillId="0" borderId="2" xfId="0" applyNumberFormat="1" applyBorder="1"/>
    <xf numFmtId="2" fontId="2" fillId="0" borderId="1" xfId="0" applyNumberFormat="1" applyFont="1" applyBorder="1"/>
    <xf numFmtId="2" fontId="2" fillId="0" borderId="2" xfId="0" applyNumberFormat="1" applyFont="1" applyBorder="1"/>
    <xf numFmtId="2" fontId="1" fillId="0" borderId="1" xfId="0" applyNumberFormat="1" applyFont="1" applyBorder="1"/>
    <xf numFmtId="2" fontId="1" fillId="0" borderId="2" xfId="0" applyNumberFormat="1" applyFont="1" applyBorder="1"/>
    <xf numFmtId="165" fontId="2" fillId="0" borderId="0" xfId="0" applyNumberFormat="1" applyFont="1"/>
    <xf numFmtId="0" fontId="0" fillId="0" borderId="0" xfId="0" applyAlignment="1">
      <alignment horizontal="center"/>
    </xf>
    <xf numFmtId="0" fontId="0" fillId="0" borderId="3" xfId="0" applyBorder="1"/>
    <xf numFmtId="0" fontId="0" fillId="0" borderId="3" xfId="0" quotePrefix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CAC3D-84D0-47F7-9421-89B7E3940928}">
  <dimension ref="A1:DS260"/>
  <sheetViews>
    <sheetView tabSelected="1" zoomScaleNormal="100" workbookViewId="0">
      <selection activeCell="A4" sqref="A4"/>
    </sheetView>
  </sheetViews>
  <sheetFormatPr baseColWidth="10" defaultColWidth="8.83203125" defaultRowHeight="15" x14ac:dyDescent="0.2"/>
  <cols>
    <col min="1" max="1" width="22.83203125" bestFit="1" customWidth="1"/>
    <col min="2" max="2" width="22.83203125" customWidth="1"/>
    <col min="3" max="7" width="9.33203125" hidden="1" customWidth="1"/>
    <col min="8" max="10" width="9.33203125" customWidth="1"/>
    <col min="11" max="11" width="9.1640625" customWidth="1"/>
    <col min="12" max="26" width="9.33203125" customWidth="1"/>
    <col min="27" max="28" width="9.1640625" customWidth="1"/>
    <col min="29" max="29" width="9.33203125" customWidth="1"/>
    <col min="30" max="38" width="9.1640625" customWidth="1"/>
    <col min="39" max="39" width="9.33203125" customWidth="1"/>
    <col min="40" max="40" width="9.1640625" customWidth="1"/>
    <col min="41" max="56" width="9.33203125" customWidth="1"/>
    <col min="57" max="57" width="9.1640625" customWidth="1"/>
    <col min="58" max="58" width="12" customWidth="1"/>
    <col min="59" max="59" width="9.33203125" customWidth="1"/>
    <col min="60" max="61" width="12.6640625" customWidth="1"/>
    <col min="62" max="64" width="9.33203125" customWidth="1"/>
    <col min="65" max="65" width="12" customWidth="1"/>
    <col min="66" max="70" width="9.33203125" customWidth="1"/>
    <col min="72" max="78" width="9.33203125" bestFit="1" customWidth="1"/>
  </cols>
  <sheetData>
    <row r="1" spans="1:123" x14ac:dyDescent="0.2">
      <c r="A1" t="s">
        <v>150</v>
      </c>
    </row>
    <row r="2" spans="1:123" x14ac:dyDescent="0.2">
      <c r="A2" t="s">
        <v>151</v>
      </c>
    </row>
    <row r="3" spans="1:123" x14ac:dyDescent="0.2">
      <c r="A3" t="s">
        <v>152</v>
      </c>
    </row>
    <row r="4" spans="1:123" x14ac:dyDescent="0.2">
      <c r="A4" s="20" t="s">
        <v>0</v>
      </c>
      <c r="B4" s="20" t="s">
        <v>1</v>
      </c>
      <c r="C4" s="20" t="s">
        <v>2</v>
      </c>
      <c r="D4" s="20" t="s">
        <v>3</v>
      </c>
      <c r="E4" s="20" t="s">
        <v>4</v>
      </c>
      <c r="F4" s="20" t="s">
        <v>5</v>
      </c>
      <c r="G4" s="20" t="s">
        <v>6</v>
      </c>
      <c r="H4" s="20" t="s">
        <v>7</v>
      </c>
      <c r="I4" s="20" t="s">
        <v>8</v>
      </c>
      <c r="J4" s="20" t="s">
        <v>9</v>
      </c>
      <c r="K4" s="20" t="s">
        <v>10</v>
      </c>
      <c r="L4" s="20" t="s">
        <v>11</v>
      </c>
      <c r="M4" s="20" t="s">
        <v>12</v>
      </c>
      <c r="N4" s="20" t="s">
        <v>13</v>
      </c>
      <c r="O4" s="20" t="s">
        <v>14</v>
      </c>
      <c r="P4" s="20" t="s">
        <v>15</v>
      </c>
      <c r="Q4" s="20" t="s">
        <v>16</v>
      </c>
      <c r="R4" s="20" t="s">
        <v>17</v>
      </c>
      <c r="S4" s="20" t="s">
        <v>18</v>
      </c>
      <c r="T4" s="20" t="s">
        <v>19</v>
      </c>
      <c r="U4" s="20" t="s">
        <v>20</v>
      </c>
      <c r="V4" s="20" t="s">
        <v>21</v>
      </c>
      <c r="W4" s="20" t="s">
        <v>22</v>
      </c>
      <c r="X4" s="20" t="s">
        <v>23</v>
      </c>
      <c r="Y4" s="20" t="s">
        <v>24</v>
      </c>
      <c r="Z4" s="20" t="s">
        <v>25</v>
      </c>
      <c r="AA4" s="20" t="s">
        <v>26</v>
      </c>
      <c r="AB4" s="20" t="s">
        <v>27</v>
      </c>
      <c r="AC4" s="20" t="s">
        <v>28</v>
      </c>
      <c r="AD4" s="20" t="s">
        <v>29</v>
      </c>
      <c r="AE4" s="20" t="s">
        <v>30</v>
      </c>
      <c r="AF4" s="20" t="s">
        <v>31</v>
      </c>
      <c r="AG4" s="20" t="s">
        <v>32</v>
      </c>
      <c r="AH4" s="20" t="s">
        <v>33</v>
      </c>
      <c r="AI4" s="20" t="s">
        <v>34</v>
      </c>
      <c r="AJ4" s="20" t="s">
        <v>35</v>
      </c>
      <c r="AK4" s="20" t="s">
        <v>36</v>
      </c>
      <c r="AL4" s="20" t="s">
        <v>25</v>
      </c>
      <c r="AM4" s="20" t="s">
        <v>37</v>
      </c>
      <c r="AN4" s="20" t="s">
        <v>38</v>
      </c>
      <c r="AO4" s="20" t="s">
        <v>39</v>
      </c>
      <c r="AP4" s="20" t="s">
        <v>40</v>
      </c>
      <c r="AQ4" s="20" t="s">
        <v>41</v>
      </c>
      <c r="AR4" s="20" t="s">
        <v>42</v>
      </c>
      <c r="AS4" s="20" t="s">
        <v>43</v>
      </c>
      <c r="AT4" s="20" t="s">
        <v>44</v>
      </c>
      <c r="AU4" s="20" t="s">
        <v>45</v>
      </c>
      <c r="AV4" s="20" t="s">
        <v>46</v>
      </c>
      <c r="AW4" s="20" t="s">
        <v>47</v>
      </c>
      <c r="AX4" s="20" t="s">
        <v>48</v>
      </c>
      <c r="AY4" s="20" t="s">
        <v>49</v>
      </c>
      <c r="AZ4" s="20" t="s">
        <v>50</v>
      </c>
      <c r="BA4" s="20" t="s">
        <v>51</v>
      </c>
      <c r="BB4" s="20" t="s">
        <v>52</v>
      </c>
      <c r="BC4" s="20" t="s">
        <v>25</v>
      </c>
      <c r="BD4" s="20" t="s">
        <v>53</v>
      </c>
      <c r="BE4" s="20" t="s">
        <v>54</v>
      </c>
      <c r="BF4" s="20" t="s">
        <v>55</v>
      </c>
      <c r="BG4" s="20" t="s">
        <v>56</v>
      </c>
      <c r="BH4" s="20" t="s">
        <v>57</v>
      </c>
      <c r="BI4" s="20" t="s">
        <v>58</v>
      </c>
      <c r="BJ4" s="20" t="s">
        <v>59</v>
      </c>
      <c r="BK4" s="20" t="s">
        <v>60</v>
      </c>
      <c r="BL4" s="20" t="s">
        <v>61</v>
      </c>
      <c r="BM4" s="20" t="s">
        <v>62</v>
      </c>
      <c r="BN4" s="20" t="s">
        <v>63</v>
      </c>
      <c r="BO4" s="20" t="s">
        <v>64</v>
      </c>
      <c r="BP4" s="20" t="s">
        <v>65</v>
      </c>
      <c r="BQ4" s="20" t="s">
        <v>66</v>
      </c>
      <c r="BR4" s="20" t="s">
        <v>67</v>
      </c>
      <c r="BS4" s="20"/>
      <c r="BT4" s="20" t="s">
        <v>68</v>
      </c>
      <c r="BU4" s="20" t="s">
        <v>69</v>
      </c>
      <c r="BV4" s="20" t="s">
        <v>70</v>
      </c>
      <c r="BW4" s="20" t="s">
        <v>71</v>
      </c>
      <c r="BX4" s="20" t="s">
        <v>72</v>
      </c>
      <c r="BY4" s="20" t="s">
        <v>73</v>
      </c>
      <c r="BZ4" s="21" t="s">
        <v>74</v>
      </c>
      <c r="CA4" s="21"/>
      <c r="CB4" s="21" t="s">
        <v>141</v>
      </c>
      <c r="CC4" s="1"/>
      <c r="CE4" s="1"/>
      <c r="CF4" s="1"/>
      <c r="DS4" s="1"/>
    </row>
    <row r="5" spans="1:123" s="6" customFormat="1" x14ac:dyDescent="0.2">
      <c r="A5" s="2" t="s">
        <v>75</v>
      </c>
      <c r="B5" s="2" t="s">
        <v>76</v>
      </c>
      <c r="C5" s="2">
        <v>50</v>
      </c>
      <c r="D5" s="2">
        <v>40</v>
      </c>
      <c r="E5" s="2">
        <v>15</v>
      </c>
      <c r="F5" s="2">
        <v>20</v>
      </c>
      <c r="G5" s="2">
        <v>5</v>
      </c>
      <c r="H5" s="2">
        <v>559</v>
      </c>
      <c r="I5" s="2">
        <v>4</v>
      </c>
      <c r="J5" s="2">
        <v>3.8616899999999998</v>
      </c>
      <c r="K5" s="2"/>
      <c r="L5" s="2">
        <v>9.7814999999999999E-2</v>
      </c>
      <c r="M5" s="2">
        <v>-1.42E-3</v>
      </c>
      <c r="N5" s="2">
        <v>7.2416200000000002</v>
      </c>
      <c r="O5" s="2">
        <v>0.340221</v>
      </c>
      <c r="P5" s="2">
        <v>9.9052399999999992</v>
      </c>
      <c r="Q5" s="2">
        <v>30.884599999999999</v>
      </c>
      <c r="R5" s="2">
        <v>0.15666099999999999</v>
      </c>
      <c r="S5" s="2">
        <v>1.3509999999999999E-2</v>
      </c>
      <c r="T5" s="2">
        <v>-1.82E-3</v>
      </c>
      <c r="U5" s="2">
        <v>1.1102000000000001E-2</v>
      </c>
      <c r="V5" s="2">
        <v>3.9449999999999997E-3</v>
      </c>
      <c r="W5" s="2">
        <v>0</v>
      </c>
      <c r="X5" s="2">
        <v>0</v>
      </c>
      <c r="Y5" s="2">
        <v>47.047800000000002</v>
      </c>
      <c r="Z5" s="2">
        <v>99.561000000000007</v>
      </c>
      <c r="AA5" s="2"/>
      <c r="AB5" s="2"/>
      <c r="AC5" s="2">
        <f>L5*1.1165</f>
        <v>0.1092104475</v>
      </c>
      <c r="AD5" s="2"/>
      <c r="AE5" s="2"/>
      <c r="AF5" s="2"/>
      <c r="AG5" s="2"/>
      <c r="AH5" s="2"/>
      <c r="AI5" s="2"/>
      <c r="AJ5" s="2"/>
      <c r="AK5" s="2"/>
      <c r="AL5" s="2"/>
      <c r="AM5" s="2">
        <v>3.5191499999999998</v>
      </c>
      <c r="AN5" s="2"/>
      <c r="AO5" s="2"/>
      <c r="AP5" s="2">
        <v>0.177841</v>
      </c>
      <c r="AQ5" s="2">
        <v>4.8560000000000001E-3</v>
      </c>
      <c r="AR5" s="2"/>
      <c r="AS5" s="2">
        <v>5.8770999999999997E-2</v>
      </c>
      <c r="AT5" s="2">
        <v>1.4921E-2</v>
      </c>
      <c r="AU5" s="2">
        <v>3.8800400000000002</v>
      </c>
      <c r="AV5" s="2">
        <v>2.6679999999999998E-3</v>
      </c>
      <c r="AW5" s="2">
        <v>23.0383</v>
      </c>
      <c r="AX5" s="2">
        <v>7.6911300000000002</v>
      </c>
      <c r="AY5" s="2">
        <v>8.8280000000000008E-3</v>
      </c>
      <c r="AZ5" s="2">
        <v>0</v>
      </c>
      <c r="BA5" s="2">
        <v>0</v>
      </c>
      <c r="BB5" s="2">
        <v>61.605400000000003</v>
      </c>
      <c r="BC5" s="2">
        <v>100</v>
      </c>
      <c r="BD5" s="3">
        <f>AM5/(SUM(AM5:BA5))*5</f>
        <v>0.45826436546763827</v>
      </c>
      <c r="BE5" s="3"/>
      <c r="BF5" s="3">
        <f>AO5/(SUM(AM5:BA5))*5</f>
        <v>0</v>
      </c>
      <c r="BG5" s="3">
        <f>AP5/(SUM(AM5:BA5))*5</f>
        <v>2.3158487992592035E-2</v>
      </c>
      <c r="BH5" s="3">
        <f>AQ5/(SUM(AM5:BA5))*5</f>
        <v>6.3234922032617304E-4</v>
      </c>
      <c r="BI5" s="3">
        <f>AR5/(SUM(AM5:BA5))*5</f>
        <v>0</v>
      </c>
      <c r="BJ5" s="3">
        <f>AS5/(SUM(AM5:BA5))*5</f>
        <v>7.6531705164311183E-3</v>
      </c>
      <c r="BK5" s="3">
        <f>AT5/(SUM(AM5:BA5))*5</f>
        <v>1.943015386426447E-3</v>
      </c>
      <c r="BL5" s="3">
        <f>AU5/(SUM(AM5:BA5))*5</f>
        <v>0.50525952817841102</v>
      </c>
      <c r="BM5" s="3">
        <f>AV5/(SUM(AM5:BA5))*5</f>
        <v>3.474274546602614E-4</v>
      </c>
      <c r="BN5" s="3">
        <f>AW5/(SUM(AM5:BA5))*5</f>
        <v>3.000051697413606</v>
      </c>
      <c r="BO5" s="3">
        <f>AX5/(SUM(AM5:BA5))*5</f>
        <v>1.0015403745731546</v>
      </c>
      <c r="BP5" s="3">
        <f>AY5/(SUM(AM5:BA5))*5</f>
        <v>1.1495837967544183E-3</v>
      </c>
      <c r="BQ5" s="3">
        <f>AZ5/(SUM(AM5:BA5))*5</f>
        <v>0</v>
      </c>
      <c r="BR5" s="3">
        <f>BA5/(SUM(AM5:BA5))*5</f>
        <v>0</v>
      </c>
      <c r="BS5" s="2"/>
      <c r="BT5" s="2">
        <f>BG5/(BG5+BD5+BL5+BK5)*100</f>
        <v>2.3424937354714572</v>
      </c>
      <c r="BU5" s="2">
        <f>BD5/(BD5+BG5+BL5+BK5)*100</f>
        <v>46.353691382664167</v>
      </c>
      <c r="BV5" s="2">
        <f>BL5/(BD5+BG5+BL5+BK5)*100</f>
        <v>51.107277812083105</v>
      </c>
      <c r="BW5" s="2">
        <f t="shared" ref="BW5:BW68" si="0">BK5/(BD5+BG5+BL5+BK5)*100</f>
        <v>0.19653706978126312</v>
      </c>
      <c r="BX5" s="3">
        <f>BN5+BO5+BH5</f>
        <v>4.0022244212070861</v>
      </c>
      <c r="BY5" s="3">
        <f>BD5+BG5+BL5</f>
        <v>0.9866823816386413</v>
      </c>
      <c r="BZ5" s="3">
        <f t="shared" ref="BZ5:BZ68" si="1">BY5+BK5</f>
        <v>0.9886253970250678</v>
      </c>
      <c r="CA5" s="3"/>
      <c r="CB5"/>
      <c r="CC5" s="2"/>
      <c r="CD5" s="4"/>
      <c r="CE5" s="5"/>
      <c r="CF5" s="5"/>
      <c r="CG5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</row>
    <row r="6" spans="1:123" s="6" customFormat="1" x14ac:dyDescent="0.2">
      <c r="A6" s="2" t="s">
        <v>77</v>
      </c>
      <c r="B6" s="2" t="s">
        <v>76</v>
      </c>
      <c r="C6" s="2">
        <v>36</v>
      </c>
      <c r="D6" s="2">
        <v>40</v>
      </c>
      <c r="E6" s="2">
        <v>15</v>
      </c>
      <c r="F6" s="2">
        <v>20</v>
      </c>
      <c r="G6" s="2">
        <v>5</v>
      </c>
      <c r="H6" s="2">
        <v>423</v>
      </c>
      <c r="I6" s="2">
        <v>6</v>
      </c>
      <c r="J6" s="2">
        <v>3.7116899999999999</v>
      </c>
      <c r="K6" s="2"/>
      <c r="L6" s="2">
        <v>3.6997000000000002E-2</v>
      </c>
      <c r="M6" s="2">
        <v>-3.3700000000000002E-3</v>
      </c>
      <c r="N6" s="2">
        <v>7.67875</v>
      </c>
      <c r="O6" s="2">
        <v>0.26238299999999998</v>
      </c>
      <c r="P6" s="2">
        <v>9.8794799999999992</v>
      </c>
      <c r="Q6" s="2">
        <v>30.724499999999999</v>
      </c>
      <c r="R6" s="2">
        <v>0.151617</v>
      </c>
      <c r="S6" s="2">
        <v>2.9550000000000002E-3</v>
      </c>
      <c r="T6" s="2">
        <v>-2.6700000000000001E-3</v>
      </c>
      <c r="U6" s="2">
        <v>2.4091000000000001E-2</v>
      </c>
      <c r="V6" s="2">
        <v>-5.7299999999999999E-3</v>
      </c>
      <c r="W6" s="2">
        <v>0</v>
      </c>
      <c r="X6" s="2">
        <v>0</v>
      </c>
      <c r="Y6" s="2">
        <v>46.814500000000002</v>
      </c>
      <c r="Z6" s="2">
        <v>99.275199999999998</v>
      </c>
      <c r="AA6" s="2"/>
      <c r="AB6" s="2"/>
      <c r="AC6" s="2">
        <f>L6*1.1165</f>
        <v>4.1307150500000007E-2</v>
      </c>
      <c r="AD6" s="2"/>
      <c r="AE6" s="2"/>
      <c r="AF6" s="2"/>
      <c r="AG6" s="2"/>
      <c r="AH6" s="2"/>
      <c r="AI6" s="2"/>
      <c r="AJ6" s="2"/>
      <c r="AK6" s="2"/>
      <c r="AL6" s="2"/>
      <c r="AM6" s="2">
        <v>3.39635</v>
      </c>
      <c r="AN6" s="2"/>
      <c r="AO6" s="2"/>
      <c r="AP6" s="2">
        <v>0.13771700000000001</v>
      </c>
      <c r="AQ6" s="2">
        <v>1.0581E-2</v>
      </c>
      <c r="AR6" s="2"/>
      <c r="AS6" s="2">
        <v>5.7112000000000003E-2</v>
      </c>
      <c r="AT6" s="2">
        <v>5.6670000000000002E-3</v>
      </c>
      <c r="AU6" s="2">
        <v>4.1311499999999999</v>
      </c>
      <c r="AV6" s="2"/>
      <c r="AW6" s="2">
        <v>23.013000000000002</v>
      </c>
      <c r="AX6" s="2">
        <v>7.7026300000000001</v>
      </c>
      <c r="AY6" s="2">
        <v>1.939E-3</v>
      </c>
      <c r="AZ6" s="2">
        <v>0</v>
      </c>
      <c r="BA6" s="2">
        <v>0</v>
      </c>
      <c r="BB6" s="2">
        <v>61.551699999999997</v>
      </c>
      <c r="BC6" s="2">
        <v>100</v>
      </c>
      <c r="BD6" s="3">
        <f>AM6/(SUM(AM6:BA6))*5</f>
        <v>0.44158741232155707</v>
      </c>
      <c r="BE6" s="3"/>
      <c r="BF6" s="3">
        <f>AO6/(SUM(AM6:BA6))*5</f>
        <v>0</v>
      </c>
      <c r="BG6" s="3">
        <f>AP6/(SUM(AM6:BA6))*5</f>
        <v>1.790572045363048E-2</v>
      </c>
      <c r="BH6" s="3">
        <f>AQ6/(SUM(AM6:BA6))*5</f>
        <v>1.3757228818509267E-3</v>
      </c>
      <c r="BI6" s="3">
        <f>AR6/(SUM(AM6:BA6))*5</f>
        <v>0</v>
      </c>
      <c r="BJ6" s="3">
        <f>AS6/(SUM(AM6:BA6))*5</f>
        <v>7.4256010989764802E-3</v>
      </c>
      <c r="BK6" s="3">
        <f>AT6/(SUM(AM6:BA6))*5</f>
        <v>7.3681330417249807E-4</v>
      </c>
      <c r="BL6" s="3">
        <f>AU6/(SUM(AM6:BA6))*5</f>
        <v>0.53712480704644705</v>
      </c>
      <c r="BM6" s="3">
        <f>AV6/(SUM(AM6:BA6))*5</f>
        <v>0</v>
      </c>
      <c r="BN6" s="3">
        <f>AW6/(SUM(AM6:BA6))*5</f>
        <v>2.9921095057211398</v>
      </c>
      <c r="BO6" s="3">
        <f>AX6/(SUM(AM6:BA6))*5</f>
        <v>1.0014823118260472</v>
      </c>
      <c r="BP6" s="3">
        <f>AY6/(SUM(AM6:BA6))*5</f>
        <v>2.5210534617795552E-4</v>
      </c>
      <c r="BQ6" s="3">
        <f>AZ6/(SUM(AM6:BA6))*5</f>
        <v>0</v>
      </c>
      <c r="BR6" s="3">
        <f>BA6/(SUM(AM6:BA6))*5</f>
        <v>0</v>
      </c>
      <c r="BS6" s="2"/>
      <c r="BT6" s="2">
        <f t="shared" ref="BT6:BT69" si="2">BG6/(BG6+BD6+BL6)*100</f>
        <v>1.7966484184335556</v>
      </c>
      <c r="BU6" s="2">
        <f t="shared" ref="BU6:BU69" si="3">BD6/(BD6+BG6+BL6)*100</f>
        <v>44.308595568788199</v>
      </c>
      <c r="BV6" s="2">
        <f t="shared" ref="BV6:BV69" si="4">BL6/(BD6+BG6+BL6)*100</f>
        <v>53.894756012778245</v>
      </c>
      <c r="BW6" s="2">
        <f t="shared" si="0"/>
        <v>7.3876752666315909E-2</v>
      </c>
      <c r="BX6" s="3">
        <f>BN6+BO6+BH6</f>
        <v>3.9949675404290375</v>
      </c>
      <c r="BY6" s="3">
        <f>BD6+BG6+BL6</f>
        <v>0.9966179398216346</v>
      </c>
      <c r="BZ6" s="3">
        <f t="shared" si="1"/>
        <v>0.99735475312580713</v>
      </c>
      <c r="CA6" s="3"/>
      <c r="CB6"/>
      <c r="CC6"/>
      <c r="CD6" s="4"/>
      <c r="CE6"/>
      <c r="CF6"/>
      <c r="CG6"/>
      <c r="CH6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</row>
    <row r="7" spans="1:123" s="2" customFormat="1" x14ac:dyDescent="0.2">
      <c r="A7" s="2" t="s">
        <v>77</v>
      </c>
      <c r="B7" s="2" t="s">
        <v>76</v>
      </c>
      <c r="C7" s="2">
        <v>36</v>
      </c>
      <c r="D7" s="2">
        <v>40</v>
      </c>
      <c r="E7" s="2">
        <v>15</v>
      </c>
      <c r="F7" s="2">
        <v>20</v>
      </c>
      <c r="G7" s="2">
        <v>5</v>
      </c>
      <c r="H7" s="2">
        <v>422</v>
      </c>
      <c r="I7" s="2">
        <v>5</v>
      </c>
      <c r="J7" s="2">
        <v>3.6876699999999998</v>
      </c>
      <c r="L7" s="2">
        <v>-1.737E-2</v>
      </c>
      <c r="M7" s="2">
        <v>3.405E-3</v>
      </c>
      <c r="N7" s="2">
        <v>7.5960299999999998</v>
      </c>
      <c r="O7" s="2">
        <v>0.27211200000000002</v>
      </c>
      <c r="P7" s="2">
        <v>9.7274399999999996</v>
      </c>
      <c r="Q7" s="2">
        <v>30.7943</v>
      </c>
      <c r="R7" s="2">
        <v>0.144121</v>
      </c>
      <c r="S7" s="2">
        <v>2.3809E-2</v>
      </c>
      <c r="T7" s="2">
        <v>-1.6299999999999999E-3</v>
      </c>
      <c r="U7" s="2">
        <v>1.5460000000000001E-3</v>
      </c>
      <c r="V7" s="2">
        <v>-9.3900000000000008E-3</v>
      </c>
      <c r="W7" s="2">
        <v>0</v>
      </c>
      <c r="X7" s="2">
        <v>0</v>
      </c>
      <c r="Y7" s="2">
        <v>46.713999999999999</v>
      </c>
      <c r="Z7" s="2">
        <v>98.936000000000007</v>
      </c>
      <c r="AM7" s="2">
        <v>3.3832800000000001</v>
      </c>
      <c r="AO7" s="2">
        <v>2.9550000000000002E-3</v>
      </c>
      <c r="AP7" s="2">
        <v>0.14320099999999999</v>
      </c>
      <c r="AQ7" s="2">
        <v>6.8099999999999996E-4</v>
      </c>
      <c r="AS7" s="2">
        <v>5.4432000000000001E-2</v>
      </c>
      <c r="AU7" s="2">
        <v>4.0974399999999997</v>
      </c>
      <c r="AW7" s="2">
        <v>23.126200000000001</v>
      </c>
      <c r="AX7" s="2">
        <v>7.60412</v>
      </c>
      <c r="AY7" s="2">
        <v>1.5661999999999999E-2</v>
      </c>
      <c r="AZ7" s="2">
        <v>0</v>
      </c>
      <c r="BA7" s="2">
        <v>0</v>
      </c>
      <c r="BB7" s="2">
        <v>61.581699999999998</v>
      </c>
      <c r="BC7" s="2">
        <v>100</v>
      </c>
      <c r="BD7" s="3">
        <f>AM7/(SUM(AM7:BA7))*5</f>
        <v>0.4402105955581157</v>
      </c>
      <c r="BE7" s="3"/>
      <c r="BF7" s="3">
        <f>AO7/(SUM(AM7:BA7))*5</f>
        <v>3.8448556131157692E-4</v>
      </c>
      <c r="BG7" s="3">
        <f>AP7/(SUM(AM7:BA7))*5</f>
        <v>1.8632391494206132E-2</v>
      </c>
      <c r="BH7" s="3">
        <f>AQ7/(SUM(AM7:BA7))*5</f>
        <v>8.8607332403784714E-5</v>
      </c>
      <c r="BI7" s="3">
        <f>AR7/(SUM(AM7:BA7))*5</f>
        <v>0</v>
      </c>
      <c r="BJ7" s="3">
        <f>AS7/(SUM(AM7:BA7))*5</f>
        <v>7.0823411415606614E-3</v>
      </c>
      <c r="BK7" s="3">
        <f>AT7/(SUM(AM7:BA7))*5</f>
        <v>0</v>
      </c>
      <c r="BL7" s="3">
        <f>AU7/(SUM(AM7:BA7))*5</f>
        <v>0.53313249351624625</v>
      </c>
      <c r="BM7" s="3">
        <f>AV7/(SUM(AM7:BA7))*5</f>
        <v>0</v>
      </c>
      <c r="BN7" s="3">
        <f>AW7/(SUM(AM7:BA7))*5</f>
        <v>3.0090321448405382</v>
      </c>
      <c r="BO7" s="3">
        <f>AX7/(SUM(AM7:BA7))*5</f>
        <v>0.98939910202388781</v>
      </c>
      <c r="BP7" s="3">
        <f>AY7/(SUM(AM7:BA7))*5</f>
        <v>2.0378385317299215E-3</v>
      </c>
      <c r="BQ7" s="3">
        <f>AZ7/(SUM(AM7:BA7))*5</f>
        <v>0</v>
      </c>
      <c r="BR7" s="3">
        <f>BA7/(SUM(AM7:BA7))*5</f>
        <v>0</v>
      </c>
      <c r="BT7" s="2">
        <f t="shared" si="2"/>
        <v>1.8783116981406285</v>
      </c>
      <c r="BU7" s="2">
        <f t="shared" si="3"/>
        <v>44.377164978493347</v>
      </c>
      <c r="BV7" s="2">
        <f t="shared" si="4"/>
        <v>53.744523323366025</v>
      </c>
      <c r="BW7" s="2">
        <f t="shared" si="0"/>
        <v>0</v>
      </c>
      <c r="BX7" s="3">
        <f>BN7+BO7+BH7</f>
        <v>3.9985198541968296</v>
      </c>
      <c r="BY7" s="3">
        <f>BD7+BG7+BL7</f>
        <v>0.9919754805685681</v>
      </c>
      <c r="BZ7" s="3">
        <f t="shared" si="1"/>
        <v>0.9919754805685681</v>
      </c>
      <c r="CA7" s="3"/>
      <c r="CB7"/>
      <c r="CC7"/>
      <c r="CD7"/>
      <c r="CE7"/>
      <c r="CF7"/>
      <c r="CG7"/>
    </row>
    <row r="8" spans="1:123" s="2" customFormat="1" x14ac:dyDescent="0.2">
      <c r="A8" s="2" t="s">
        <v>77</v>
      </c>
      <c r="B8" s="2" t="s">
        <v>76</v>
      </c>
      <c r="C8" s="2">
        <v>36</v>
      </c>
      <c r="D8" s="2">
        <v>40</v>
      </c>
      <c r="E8" s="2">
        <v>15</v>
      </c>
      <c r="F8" s="2">
        <v>20</v>
      </c>
      <c r="G8" s="2">
        <v>5</v>
      </c>
      <c r="H8" s="2">
        <v>425</v>
      </c>
      <c r="I8" s="2">
        <v>8</v>
      </c>
      <c r="J8" s="2">
        <v>3.7875299999999998</v>
      </c>
      <c r="L8" s="2">
        <v>3.3796E-2</v>
      </c>
      <c r="M8" s="2">
        <v>2.4250000000000001E-3</v>
      </c>
      <c r="N8" s="2">
        <v>7.65672</v>
      </c>
      <c r="O8" s="2">
        <v>0.35622900000000002</v>
      </c>
      <c r="P8" s="2">
        <v>9.9701500000000003</v>
      </c>
      <c r="Q8" s="2">
        <v>30.950299999999999</v>
      </c>
      <c r="R8" s="2">
        <v>0.165159</v>
      </c>
      <c r="S8" s="2">
        <v>0</v>
      </c>
      <c r="T8" s="2">
        <v>-8.1799999999999998E-3</v>
      </c>
      <c r="U8" s="2">
        <v>1.1225000000000001E-2</v>
      </c>
      <c r="V8" s="2">
        <v>-6.2700000000000004E-3</v>
      </c>
      <c r="W8" s="2">
        <v>0</v>
      </c>
      <c r="X8" s="2">
        <v>0</v>
      </c>
      <c r="Y8" s="2">
        <v>47.208300000000001</v>
      </c>
      <c r="Z8" s="2">
        <v>100.127</v>
      </c>
      <c r="AC8" s="2">
        <f>L8*1.1165</f>
        <v>3.7733234000000004E-2</v>
      </c>
      <c r="AM8" s="2">
        <v>3.4360599999999999</v>
      </c>
      <c r="AO8" s="2">
        <v>2.081E-3</v>
      </c>
      <c r="AP8" s="2">
        <v>0.18537200000000001</v>
      </c>
      <c r="AQ8" s="2">
        <v>4.8869999999999999E-3</v>
      </c>
      <c r="AS8" s="2">
        <v>6.1679999999999999E-2</v>
      </c>
      <c r="AT8" s="2">
        <v>5.1320000000000003E-3</v>
      </c>
      <c r="AU8" s="2">
        <v>4.0840100000000001</v>
      </c>
      <c r="AW8" s="2">
        <v>22.983599999999999</v>
      </c>
      <c r="AX8" s="2">
        <v>7.7067399999999999</v>
      </c>
      <c r="AY8" s="2">
        <v>0</v>
      </c>
      <c r="AZ8" s="2">
        <v>0</v>
      </c>
      <c r="BA8" s="2">
        <v>0</v>
      </c>
      <c r="BB8" s="2">
        <v>61.537799999999997</v>
      </c>
      <c r="BC8" s="2">
        <v>100</v>
      </c>
      <c r="BD8" s="3">
        <f>AM8/(SUM(AM8:BA8))*5</f>
        <v>0.4465946350000034</v>
      </c>
      <c r="BE8" s="3"/>
      <c r="BF8" s="3">
        <f>AO8/(SUM(AM8:BA8))*5</f>
        <v>2.7047357596637054E-4</v>
      </c>
      <c r="BG8" s="3">
        <f>AP8/(SUM(AM8:BA8))*5</f>
        <v>2.4093333841440672E-2</v>
      </c>
      <c r="BH8" s="3">
        <f>AQ8/(SUM(AM8:BA8))*5</f>
        <v>6.3517749435254816E-4</v>
      </c>
      <c r="BI8" s="3">
        <f>AR8/(SUM(AM8:BA8))*5</f>
        <v>0</v>
      </c>
      <c r="BJ8" s="3">
        <f>AS8/(SUM(AM8:BA8))*5</f>
        <v>8.0167276144189007E-3</v>
      </c>
      <c r="BK8" s="3">
        <f>AT8/(SUM(AM8:BA8))*5</f>
        <v>6.6702085144613825E-4</v>
      </c>
      <c r="BL8" s="3">
        <f>AU8/(SUM(AM8:BA8))*5</f>
        <v>0.53081056654609171</v>
      </c>
      <c r="BM8" s="3">
        <f>AV8/(SUM(AM8:BA8))*5</f>
        <v>0</v>
      </c>
      <c r="BN8" s="3">
        <f>AW8/(SUM(AM8:BA8))*5</f>
        <v>2.9872448248825916</v>
      </c>
      <c r="BO8" s="3">
        <f>AX8/(SUM(AM8:BA8))*5</f>
        <v>1.0016672401936888</v>
      </c>
      <c r="BP8" s="3">
        <f>AY8/(SUM(AM8:BA8))*5</f>
        <v>0</v>
      </c>
      <c r="BQ8" s="3">
        <f>AZ8/(SUM(AM8:BA8))*5</f>
        <v>0</v>
      </c>
      <c r="BR8" s="3">
        <f>BA8/(SUM(AM8:BA8))*5</f>
        <v>0</v>
      </c>
      <c r="BT8" s="2">
        <f t="shared" si="2"/>
        <v>2.4057283151310465</v>
      </c>
      <c r="BU8" s="2">
        <f t="shared" si="3"/>
        <v>44.592639851159738</v>
      </c>
      <c r="BV8" s="2">
        <f t="shared" si="4"/>
        <v>53.001631833709204</v>
      </c>
      <c r="BW8" s="2">
        <f t="shared" si="0"/>
        <v>6.655795016039015E-2</v>
      </c>
      <c r="BX8" s="3">
        <f>BN8+BO8+BH8</f>
        <v>3.9895472425706329</v>
      </c>
      <c r="BY8" s="3">
        <f>BD8+BG8+BL8</f>
        <v>1.0014985353875359</v>
      </c>
      <c r="BZ8" s="3">
        <f t="shared" si="1"/>
        <v>1.002165556238982</v>
      </c>
      <c r="CA8" s="3"/>
      <c r="CB8"/>
      <c r="CC8"/>
      <c r="CD8"/>
      <c r="CE8"/>
      <c r="CF8"/>
      <c r="CG8"/>
      <c r="CH8"/>
    </row>
    <row r="9" spans="1:123" s="2" customFormat="1" x14ac:dyDescent="0.2">
      <c r="A9" s="2" t="s">
        <v>77</v>
      </c>
      <c r="B9" s="2" t="s">
        <v>76</v>
      </c>
      <c r="C9" s="2">
        <v>36</v>
      </c>
      <c r="D9" s="2">
        <v>40</v>
      </c>
      <c r="E9" s="2">
        <v>15</v>
      </c>
      <c r="F9" s="2">
        <v>20</v>
      </c>
      <c r="G9" s="2">
        <v>5</v>
      </c>
      <c r="H9" s="2">
        <v>424</v>
      </c>
      <c r="I9" s="2">
        <v>7</v>
      </c>
      <c r="J9" s="2">
        <v>4.1975600000000002</v>
      </c>
      <c r="L9" s="2">
        <v>-1.7340000000000001E-2</v>
      </c>
      <c r="M9" s="2">
        <v>-2.7499999999999998E-3</v>
      </c>
      <c r="N9" s="2">
        <v>6.9820700000000002</v>
      </c>
      <c r="O9" s="2">
        <v>0.40867700000000001</v>
      </c>
      <c r="P9" s="2">
        <v>10.061299999999999</v>
      </c>
      <c r="Q9" s="2">
        <v>30.839600000000001</v>
      </c>
      <c r="R9" s="2">
        <v>0.236211</v>
      </c>
      <c r="S9" s="2">
        <v>7.4121999999999993E-2</v>
      </c>
      <c r="T9" s="2">
        <v>-1.0499999999999999E-3</v>
      </c>
      <c r="U9" s="2">
        <v>2.3376000000000001E-2</v>
      </c>
      <c r="V9" s="2">
        <v>-6.6400000000000001E-3</v>
      </c>
      <c r="W9" s="2">
        <v>0.103417</v>
      </c>
      <c r="X9" s="2">
        <v>0</v>
      </c>
      <c r="Y9" s="2">
        <v>47.234900000000003</v>
      </c>
      <c r="Z9" s="2">
        <v>100.133</v>
      </c>
      <c r="AM9" s="2">
        <v>3.8017400000000001</v>
      </c>
      <c r="AP9" s="2">
        <v>0.212313</v>
      </c>
      <c r="AQ9" s="2">
        <v>1.0161999999999999E-2</v>
      </c>
      <c r="AS9" s="2">
        <v>8.8068999999999995E-2</v>
      </c>
      <c r="AU9" s="2">
        <v>3.71801</v>
      </c>
      <c r="AW9" s="2">
        <v>22.863600000000002</v>
      </c>
      <c r="AX9" s="2">
        <v>7.7643300000000002</v>
      </c>
      <c r="AY9" s="2">
        <v>4.8134999999999997E-2</v>
      </c>
      <c r="AZ9" s="2">
        <v>3.2940999999999998E-2</v>
      </c>
      <c r="BA9" s="2">
        <v>0</v>
      </c>
      <c r="BB9" s="2">
        <v>61.470599999999997</v>
      </c>
      <c r="BC9" s="2">
        <v>100</v>
      </c>
      <c r="BD9" s="3">
        <f>AM9/(SUM(AM9:BA9))*5</f>
        <v>0.49322898962876849</v>
      </c>
      <c r="BE9" s="3"/>
      <c r="BF9" s="3">
        <f>AO9/(SUM(AM9:BA9))*5</f>
        <v>0</v>
      </c>
      <c r="BG9" s="3">
        <f>AP9/(SUM(AM9:BA9))*5</f>
        <v>2.7544999519970519E-2</v>
      </c>
      <c r="BH9" s="3">
        <f>AQ9/(SUM(AM9:BA9))*5</f>
        <v>1.3183944700604316E-3</v>
      </c>
      <c r="BI9" s="3">
        <f>AR9/(SUM(AM9:BA9))*5</f>
        <v>0</v>
      </c>
      <c r="BJ9" s="3">
        <f>AS9/(SUM(AM9:BA9))*5</f>
        <v>1.1425869177696531E-2</v>
      </c>
      <c r="BK9" s="3">
        <f>AT9/(SUM(AM9:BA9))*5</f>
        <v>0</v>
      </c>
      <c r="BL9" s="3">
        <f>AU9/(SUM(AM9:BA9))*5</f>
        <v>0.48236605231542862</v>
      </c>
      <c r="BM9" s="3">
        <f>AV9/(SUM(AM9:BA9))*5</f>
        <v>0</v>
      </c>
      <c r="BN9" s="3">
        <f>AW9/(SUM(AM9:BA9))*5</f>
        <v>2.9662707937092785</v>
      </c>
      <c r="BO9" s="3">
        <f>AX9/(SUM(AM9:BA9))*5</f>
        <v>1.0073262877115048</v>
      </c>
      <c r="BP9" s="3">
        <f>AY9/(SUM(AM9:BA9))*5</f>
        <v>6.2449240126312604E-3</v>
      </c>
      <c r="BQ9" s="3">
        <f>AZ9/(SUM(AM9:BA9))*5</f>
        <v>4.2736894546605668E-3</v>
      </c>
      <c r="BR9" s="3">
        <f>BA9/(SUM(AM9:BA9))*5</f>
        <v>0</v>
      </c>
      <c r="BT9" s="2">
        <f t="shared" si="2"/>
        <v>2.7458777819063296</v>
      </c>
      <c r="BU9" s="2">
        <f t="shared" si="3"/>
        <v>49.168507809623385</v>
      </c>
      <c r="BV9" s="2">
        <f t="shared" si="4"/>
        <v>48.085614408470292</v>
      </c>
      <c r="BW9" s="2">
        <f t="shared" si="0"/>
        <v>0</v>
      </c>
      <c r="BX9" s="3">
        <f>BN9+BO9+BH9</f>
        <v>3.9749154758908438</v>
      </c>
      <c r="BY9" s="3">
        <f>BD9+BG9+BL9</f>
        <v>1.0031400414641676</v>
      </c>
      <c r="BZ9" s="3">
        <f t="shared" si="1"/>
        <v>1.0031400414641676</v>
      </c>
      <c r="CA9" s="3"/>
      <c r="CB9"/>
      <c r="CD9"/>
      <c r="CE9"/>
      <c r="CF9"/>
      <c r="CG9"/>
    </row>
    <row r="10" spans="1:123" s="2" customFormat="1" x14ac:dyDescent="0.2">
      <c r="A10" t="s">
        <v>78</v>
      </c>
      <c r="B10" s="2" t="s">
        <v>76</v>
      </c>
      <c r="C10">
        <v>33</v>
      </c>
      <c r="D10">
        <v>40</v>
      </c>
      <c r="E10">
        <v>15</v>
      </c>
      <c r="F10">
        <v>15</v>
      </c>
      <c r="G10">
        <v>5</v>
      </c>
      <c r="H10">
        <v>313</v>
      </c>
      <c r="I10">
        <v>3</v>
      </c>
      <c r="J10">
        <v>1.71706</v>
      </c>
      <c r="K10">
        <v>5.9000999999999998E-2</v>
      </c>
      <c r="L10">
        <v>0.285665</v>
      </c>
      <c r="M10">
        <v>-2.8400000000000001E-3</v>
      </c>
      <c r="N10">
        <v>10.6845</v>
      </c>
      <c r="O10">
        <v>7.442E-2</v>
      </c>
      <c r="P10">
        <v>9.7540399999999998</v>
      </c>
      <c r="Q10">
        <v>30.9878</v>
      </c>
      <c r="R10">
        <v>0.120586</v>
      </c>
      <c r="S10">
        <v>1.6471E-2</v>
      </c>
      <c r="T10"/>
      <c r="U10"/>
      <c r="V10"/>
      <c r="W10"/>
      <c r="X10"/>
      <c r="Y10">
        <v>46.896799999999999</v>
      </c>
      <c r="Z10">
        <v>100.59399999999999</v>
      </c>
      <c r="AA10">
        <v>2.3145600000000002</v>
      </c>
      <c r="AB10">
        <v>6.9775000000000004E-2</v>
      </c>
      <c r="AC10">
        <v>0.31894400000000001</v>
      </c>
      <c r="AD10">
        <v>-4.7000000000000002E-3</v>
      </c>
      <c r="AE10">
        <v>12.8705</v>
      </c>
      <c r="AF10">
        <v>0.104128</v>
      </c>
      <c r="AG10">
        <v>18.430099999999999</v>
      </c>
      <c r="AH10">
        <v>66.293899999999994</v>
      </c>
      <c r="AI10">
        <v>0.15513399999999999</v>
      </c>
      <c r="AJ10">
        <v>4.1126999999999997E-2</v>
      </c>
      <c r="AK10">
        <v>0</v>
      </c>
      <c r="AL10">
        <v>100.59399999999999</v>
      </c>
      <c r="AM10">
        <v>1.5720400000000001</v>
      </c>
      <c r="AN10">
        <v>1.4173E-2</v>
      </c>
      <c r="AO10"/>
      <c r="AP10">
        <v>3.9081999999999999E-2</v>
      </c>
      <c r="AQ10"/>
      <c r="AR10"/>
      <c r="AS10">
        <v>4.5448000000000002E-2</v>
      </c>
      <c r="AT10">
        <v>4.3779999999999999E-2</v>
      </c>
      <c r="AU10">
        <v>5.7514099999999999</v>
      </c>
      <c r="AV10"/>
      <c r="AW10">
        <v>23.222999999999999</v>
      </c>
      <c r="AX10">
        <v>7.6090099999999996</v>
      </c>
      <c r="AY10">
        <v>1.0812E-2</v>
      </c>
      <c r="AZ10"/>
      <c r="BA10"/>
      <c r="BB10">
        <v>61.6937</v>
      </c>
      <c r="BC10">
        <v>100</v>
      </c>
      <c r="BD10" s="7">
        <f>AM10/(SUM($AM10:$AY10))*5</f>
        <v>0.20518025187714925</v>
      </c>
      <c r="BE10" s="7">
        <f>AN10/(SUM($AM10:$AY10))*5</f>
        <v>1.8498382419371239E-3</v>
      </c>
      <c r="BF10" s="7"/>
      <c r="BG10" s="7">
        <f>AP10/(SUM($AM10:$AY10))*5</f>
        <v>5.1009227525144057E-3</v>
      </c>
      <c r="BH10"/>
      <c r="BI10"/>
      <c r="BJ10" s="7">
        <f>AS10/(SUM($AM10:$AY10))*5</f>
        <v>5.9318033175445152E-3</v>
      </c>
      <c r="BK10" s="7">
        <f>AT10/(SUM($AM10:$AY10))*5</f>
        <v>5.7140985135121199E-3</v>
      </c>
      <c r="BL10" s="7">
        <f>AU10/(SUM($AM10:$AY10))*5</f>
        <v>0.75066521999997138</v>
      </c>
      <c r="BM10"/>
      <c r="BN10" s="7">
        <f>AW10/(SUM($AM10:$AY10))*5</f>
        <v>3.0310303741272722</v>
      </c>
      <c r="BO10" s="7">
        <f>AX10/(SUM($AM10:$AY10))*5</f>
        <v>0.99311632549791817</v>
      </c>
      <c r="BP10" s="7">
        <f>AY10/(SUM($AM10:$AY10))*5</f>
        <v>1.4111656721812027E-3</v>
      </c>
      <c r="BQ10"/>
      <c r="BR10"/>
      <c r="BS10"/>
      <c r="BT10">
        <f t="shared" si="2"/>
        <v>0.53082282019283578</v>
      </c>
      <c r="BU10">
        <f t="shared" si="3"/>
        <v>21.351893614859669</v>
      </c>
      <c r="BV10">
        <f t="shared" si="4"/>
        <v>78.117283564947499</v>
      </c>
      <c r="BW10" s="2">
        <f t="shared" si="0"/>
        <v>0.59111741444324784</v>
      </c>
      <c r="BX10" s="7">
        <f>BN10+BO10</f>
        <v>4.0241466996251907</v>
      </c>
      <c r="BY10" s="7">
        <f>BD10+BL10+BG10</f>
        <v>0.96094639462963505</v>
      </c>
      <c r="BZ10" s="7">
        <f t="shared" si="1"/>
        <v>0.96666049314314717</v>
      </c>
      <c r="CA10"/>
      <c r="CB10"/>
      <c r="CC10" s="8"/>
      <c r="CD10" s="3"/>
    </row>
    <row r="11" spans="1:123" s="2" customFormat="1" x14ac:dyDescent="0.2">
      <c r="A11" s="2" t="s">
        <v>79</v>
      </c>
      <c r="B11" s="2" t="s">
        <v>76</v>
      </c>
      <c r="C11" s="2">
        <v>31</v>
      </c>
      <c r="D11" s="2">
        <v>40</v>
      </c>
      <c r="E11" s="2">
        <v>15</v>
      </c>
      <c r="F11" s="2">
        <v>20</v>
      </c>
      <c r="G11" s="2">
        <v>5</v>
      </c>
      <c r="H11" s="2">
        <v>404</v>
      </c>
      <c r="I11" s="2">
        <v>4</v>
      </c>
      <c r="J11" s="2">
        <v>3.5842800000000001</v>
      </c>
      <c r="L11" s="2">
        <v>2.9405000000000001E-2</v>
      </c>
      <c r="M11" s="2">
        <v>3.2179999999999999E-3</v>
      </c>
      <c r="N11" s="2">
        <v>7.81508</v>
      </c>
      <c r="O11" s="2">
        <v>0.25183</v>
      </c>
      <c r="P11" s="2">
        <v>9.7876200000000004</v>
      </c>
      <c r="Q11" s="2">
        <v>30.944700000000001</v>
      </c>
      <c r="R11" s="2">
        <v>0.15384600000000001</v>
      </c>
      <c r="S11" s="2">
        <v>0</v>
      </c>
      <c r="T11" s="2">
        <v>-4.3E-3</v>
      </c>
      <c r="U11" s="2">
        <v>1.9758000000000001E-2</v>
      </c>
      <c r="V11" s="2">
        <v>-4.0999999999999999E-4</v>
      </c>
      <c r="W11" s="2">
        <v>0.109306</v>
      </c>
      <c r="X11" s="2">
        <v>0</v>
      </c>
      <c r="Y11" s="2">
        <v>46.997500000000002</v>
      </c>
      <c r="Z11" s="2">
        <v>99.691800000000001</v>
      </c>
      <c r="AC11" s="2">
        <f t="shared" ref="AC11:AC55" si="5">L11*1.1165</f>
        <v>3.28306825E-2</v>
      </c>
      <c r="AM11" s="2">
        <v>3.2691400000000002</v>
      </c>
      <c r="AO11" s="2">
        <v>2.777E-3</v>
      </c>
      <c r="AP11" s="2">
        <v>0.13175000000000001</v>
      </c>
      <c r="AQ11" s="2">
        <v>8.6490000000000004E-3</v>
      </c>
      <c r="AS11" s="2">
        <v>5.7764000000000003E-2</v>
      </c>
      <c r="AT11" s="2">
        <v>4.4900000000000001E-3</v>
      </c>
      <c r="AU11" s="2">
        <v>4.1908799999999999</v>
      </c>
      <c r="AW11" s="2">
        <v>23.102900000000002</v>
      </c>
      <c r="AX11" s="2">
        <v>7.6063000000000001</v>
      </c>
      <c r="AY11" s="2">
        <v>0</v>
      </c>
      <c r="AZ11" s="2">
        <v>3.5062000000000003E-2</v>
      </c>
      <c r="BA11" s="2">
        <v>0</v>
      </c>
      <c r="BB11" s="2">
        <v>61.592199999999998</v>
      </c>
      <c r="BC11" s="2">
        <v>100</v>
      </c>
      <c r="BD11" s="3">
        <f t="shared" ref="BD11:BD20" si="6">AM11/(SUM(AM11:BA11))*5</f>
        <v>0.42556163920208506</v>
      </c>
      <c r="BE11" s="3"/>
      <c r="BF11" s="3">
        <f t="shared" ref="BF11:BF20" si="7">AO11/(SUM(AM11:BA11))*5</f>
        <v>3.6149711302183149E-4</v>
      </c>
      <c r="BG11" s="3">
        <f t="shared" ref="BG11:BG20" si="8">AP11/(SUM(AM11:BA11))*5</f>
        <v>1.7150610241493086E-2</v>
      </c>
      <c r="BH11" s="3">
        <f t="shared" ref="BH11:BH20" si="9">AQ11/(SUM(AM11:BA11))*5</f>
        <v>1.1258871193827226E-3</v>
      </c>
      <c r="BI11" s="3">
        <f t="shared" ref="BI11:BI20" si="10">AR11/(SUM(AM11:BA11))*5</f>
        <v>0</v>
      </c>
      <c r="BJ11" s="3">
        <f t="shared" ref="BJ11:BJ20" si="11">AS11/(SUM(AM11:BA11))*5</f>
        <v>7.5194523718376217E-3</v>
      </c>
      <c r="BK11" s="3">
        <f t="shared" ref="BK11:BK20" si="12">AT11/(SUM(AM11:BA11))*5</f>
        <v>5.8448759001369227E-4</v>
      </c>
      <c r="BL11" s="3">
        <f t="shared" ref="BL11:BL20" si="13">AU11/(SUM(AM11:BA11))*5</f>
        <v>0.5455495214335373</v>
      </c>
      <c r="BM11" s="3">
        <f t="shared" ref="BM11:BM20" si="14">AV11/(SUM(AM11:BA11))*5</f>
        <v>0</v>
      </c>
      <c r="BN11" s="3">
        <f t="shared" ref="BN11:BN20" si="15">AW11/(SUM(AM11:BA11))*5</f>
        <v>3.0074294751285819</v>
      </c>
      <c r="BO11" s="3">
        <f t="shared" ref="BO11:BO20" si="16">AX11/(SUM(AM11:BA11))*5</f>
        <v>0.99015321958154745</v>
      </c>
      <c r="BP11" s="3">
        <f t="shared" ref="BP11:BP33" si="17">AY11/(SUM(AM11:BA11))*5</f>
        <v>0</v>
      </c>
      <c r="BQ11" s="3">
        <f t="shared" ref="BQ11:BQ33" si="18">AZ11/(SUM(AM11:BA11))*5</f>
        <v>4.5642102184989038E-3</v>
      </c>
      <c r="BR11" s="3">
        <f t="shared" ref="BR11:BR33" si="19">BA11/(SUM(AM11:BA11))*5</f>
        <v>0</v>
      </c>
      <c r="BT11" s="2">
        <f t="shared" si="2"/>
        <v>1.7354319216730751</v>
      </c>
      <c r="BU11" s="2">
        <f t="shared" si="3"/>
        <v>43.061631213801263</v>
      </c>
      <c r="BV11" s="2">
        <f t="shared" si="4"/>
        <v>55.202936864525668</v>
      </c>
      <c r="BW11" s="2">
        <f t="shared" si="0"/>
        <v>5.9108034743413203E-2</v>
      </c>
      <c r="BX11" s="3">
        <f t="shared" ref="BX11:BX55" si="20">BN11+BO11+BH11</f>
        <v>3.9987085818295123</v>
      </c>
      <c r="BY11" s="3">
        <f t="shared" ref="BY11:BY42" si="21">BD11+BG11+BL11</f>
        <v>0.98826177087711542</v>
      </c>
      <c r="BZ11" s="3">
        <f t="shared" si="1"/>
        <v>0.98884625846712915</v>
      </c>
      <c r="CA11" s="3"/>
      <c r="CB11"/>
      <c r="CC11" s="3"/>
      <c r="CD11" s="8"/>
      <c r="CE11" s="9"/>
      <c r="CF11" s="9"/>
      <c r="CG11" s="6"/>
      <c r="CH11"/>
    </row>
    <row r="12" spans="1:123" s="2" customFormat="1" x14ac:dyDescent="0.2">
      <c r="A12" s="2" t="s">
        <v>79</v>
      </c>
      <c r="B12" s="2" t="s">
        <v>76</v>
      </c>
      <c r="C12" s="2">
        <v>31</v>
      </c>
      <c r="D12" s="2">
        <v>40</v>
      </c>
      <c r="E12" s="2">
        <v>15</v>
      </c>
      <c r="F12" s="2">
        <v>20</v>
      </c>
      <c r="G12" s="2">
        <v>5</v>
      </c>
      <c r="H12" s="2">
        <v>403</v>
      </c>
      <c r="I12" s="2">
        <v>3</v>
      </c>
      <c r="J12" s="2">
        <v>3.6366299999999998</v>
      </c>
      <c r="L12" s="2">
        <v>3.4576000000000003E-2</v>
      </c>
      <c r="M12" s="2">
        <v>6.96E-4</v>
      </c>
      <c r="N12" s="2">
        <v>7.72044</v>
      </c>
      <c r="O12" s="2">
        <v>0.23050399999999999</v>
      </c>
      <c r="P12" s="2">
        <v>9.7885899999999992</v>
      </c>
      <c r="Q12" s="2">
        <v>31.189</v>
      </c>
      <c r="R12" s="2">
        <v>0.17605899999999999</v>
      </c>
      <c r="S12" s="2">
        <v>0</v>
      </c>
      <c r="T12" s="2">
        <v>3.065E-3</v>
      </c>
      <c r="U12" s="2">
        <v>2.1745E-2</v>
      </c>
      <c r="V12" s="2">
        <v>6.051E-3</v>
      </c>
      <c r="W12" s="2">
        <v>5.4672999999999999E-2</v>
      </c>
      <c r="X12" s="2">
        <v>0</v>
      </c>
      <c r="Y12" s="2">
        <v>47.270800000000001</v>
      </c>
      <c r="Z12" s="2">
        <v>100.133</v>
      </c>
      <c r="AC12" s="2">
        <f t="shared" si="5"/>
        <v>3.8604104000000007E-2</v>
      </c>
      <c r="AM12" s="2">
        <v>3.2995800000000002</v>
      </c>
      <c r="AO12" s="2">
        <v>5.9699999999999998E-4</v>
      </c>
      <c r="AP12" s="2">
        <v>0.119964</v>
      </c>
      <c r="AQ12" s="2">
        <v>9.469E-3</v>
      </c>
      <c r="AR12" s="2">
        <v>1.1640000000000001E-3</v>
      </c>
      <c r="AS12" s="2">
        <v>6.5758999999999998E-2</v>
      </c>
      <c r="AT12" s="2">
        <v>5.2509999999999996E-3</v>
      </c>
      <c r="AU12" s="2">
        <v>4.1185200000000002</v>
      </c>
      <c r="AV12" s="2">
        <v>4.0749999999999996E-3</v>
      </c>
      <c r="AW12" s="2">
        <v>23.163799999999998</v>
      </c>
      <c r="AX12" s="2">
        <v>7.5673599999999999</v>
      </c>
      <c r="AY12" s="2">
        <v>0</v>
      </c>
      <c r="AZ12" s="2">
        <v>1.7446E-2</v>
      </c>
      <c r="BA12" s="2">
        <v>0</v>
      </c>
      <c r="BB12" s="2">
        <v>61.627000000000002</v>
      </c>
      <c r="BC12" s="2">
        <v>100</v>
      </c>
      <c r="BD12" s="3">
        <f t="shared" si="6"/>
        <v>0.42993527868629455</v>
      </c>
      <c r="BE12" s="3"/>
      <c r="BF12" s="3">
        <f t="shared" si="7"/>
        <v>7.7789100847901194E-5</v>
      </c>
      <c r="BG12" s="3">
        <f t="shared" si="8"/>
        <v>1.5631309370381274E-2</v>
      </c>
      <c r="BH12" s="3">
        <f t="shared" si="9"/>
        <v>1.2338107134485369E-3</v>
      </c>
      <c r="BI12" s="3">
        <f t="shared" si="10"/>
        <v>1.5166920165319431E-4</v>
      </c>
      <c r="BJ12" s="3">
        <f t="shared" si="11"/>
        <v>8.5683977933955352E-3</v>
      </c>
      <c r="BK12" s="3">
        <f t="shared" si="12"/>
        <v>6.8420530745783774E-4</v>
      </c>
      <c r="BL12" s="3">
        <f t="shared" si="13"/>
        <v>0.53664316184941052</v>
      </c>
      <c r="BM12" s="3">
        <f t="shared" si="14"/>
        <v>5.3097250578760028E-4</v>
      </c>
      <c r="BN12" s="3">
        <f t="shared" si="15"/>
        <v>3.0182431728988499</v>
      </c>
      <c r="BO12" s="3">
        <f t="shared" si="16"/>
        <v>0.98602701874769449</v>
      </c>
      <c r="BP12" s="3">
        <f t="shared" si="17"/>
        <v>0</v>
      </c>
      <c r="BQ12" s="3">
        <f t="shared" si="18"/>
        <v>2.2732138247780307E-3</v>
      </c>
      <c r="BR12" s="3">
        <f t="shared" si="19"/>
        <v>0</v>
      </c>
      <c r="BT12" s="2">
        <f t="shared" si="2"/>
        <v>1.59144310793859</v>
      </c>
      <c r="BU12" s="2">
        <f t="shared" si="3"/>
        <v>43.772247091560907</v>
      </c>
      <c r="BV12" s="2">
        <f t="shared" si="4"/>
        <v>54.636309800500506</v>
      </c>
      <c r="BW12" s="2">
        <f t="shared" si="0"/>
        <v>6.9611304844090408E-2</v>
      </c>
      <c r="BX12" s="3">
        <f t="shared" si="20"/>
        <v>4.0055040023599924</v>
      </c>
      <c r="BY12" s="3">
        <f t="shared" si="21"/>
        <v>0.98220974990608634</v>
      </c>
      <c r="BZ12" s="3">
        <f t="shared" si="1"/>
        <v>0.98289395521354417</v>
      </c>
      <c r="CA12" s="3"/>
      <c r="CB12"/>
      <c r="CC12"/>
      <c r="CD12" s="8"/>
      <c r="CE12" s="9"/>
      <c r="CF12" s="9"/>
      <c r="CG12"/>
      <c r="CH12" s="9"/>
    </row>
    <row r="13" spans="1:123" s="2" customFormat="1" x14ac:dyDescent="0.2">
      <c r="A13" s="2" t="s">
        <v>79</v>
      </c>
      <c r="B13" s="2" t="s">
        <v>76</v>
      </c>
      <c r="C13" s="2">
        <v>31</v>
      </c>
      <c r="D13" s="2">
        <v>40</v>
      </c>
      <c r="E13" s="2">
        <v>15</v>
      </c>
      <c r="F13" s="2">
        <v>20</v>
      </c>
      <c r="G13" s="2">
        <v>5</v>
      </c>
      <c r="H13" s="2">
        <v>401</v>
      </c>
      <c r="I13" s="2">
        <v>1</v>
      </c>
      <c r="J13" s="2">
        <v>3.92075</v>
      </c>
      <c r="L13" s="2">
        <v>0.92967599999999995</v>
      </c>
      <c r="M13" s="2">
        <v>-1.33E-3</v>
      </c>
      <c r="N13" s="2">
        <v>6.6756200000000003</v>
      </c>
      <c r="O13" s="2">
        <v>0.49718099999999998</v>
      </c>
      <c r="P13" s="2">
        <v>10.205299999999999</v>
      </c>
      <c r="Q13" s="2">
        <v>30.289200000000001</v>
      </c>
      <c r="R13" s="2">
        <v>0.13861100000000001</v>
      </c>
      <c r="S13" s="2">
        <v>1.3148E-2</v>
      </c>
      <c r="T13" s="2">
        <v>-3.7599999999999999E-3</v>
      </c>
      <c r="U13" s="2">
        <v>1.1771E-2</v>
      </c>
      <c r="V13" s="2">
        <v>6.6680000000000003E-3</v>
      </c>
      <c r="W13" s="2">
        <v>3.3100999999999998E-2</v>
      </c>
      <c r="X13" s="2">
        <v>0</v>
      </c>
      <c r="Y13" s="2">
        <v>46.686799999999998</v>
      </c>
      <c r="Z13" s="2">
        <v>99.402699999999996</v>
      </c>
      <c r="AC13" s="2">
        <f t="shared" si="5"/>
        <v>1.037983254</v>
      </c>
      <c r="AM13" s="2">
        <v>3.5988600000000002</v>
      </c>
      <c r="AP13" s="2">
        <v>0.26177099999999998</v>
      </c>
      <c r="AQ13" s="2">
        <v>5.1859999999999996E-3</v>
      </c>
      <c r="AS13" s="2">
        <v>5.2375999999999999E-2</v>
      </c>
      <c r="AT13" s="2">
        <v>0.142846</v>
      </c>
      <c r="AU13" s="2">
        <v>3.6026899999999999</v>
      </c>
      <c r="AV13" s="2">
        <v>4.5430000000000002E-3</v>
      </c>
      <c r="AW13" s="2">
        <v>22.757899999999999</v>
      </c>
      <c r="AX13" s="2">
        <v>7.9814999999999996</v>
      </c>
      <c r="AY13" s="2">
        <v>8.6529999999999992E-3</v>
      </c>
      <c r="AZ13" s="2">
        <v>1.0685E-2</v>
      </c>
      <c r="BA13" s="2">
        <v>0</v>
      </c>
      <c r="BB13" s="2">
        <v>61.575600000000001</v>
      </c>
      <c r="BC13" s="2">
        <v>100</v>
      </c>
      <c r="BD13" s="3">
        <f t="shared" si="6"/>
        <v>0.46827218667286369</v>
      </c>
      <c r="BE13" s="3"/>
      <c r="BF13" s="3">
        <f t="shared" si="7"/>
        <v>0</v>
      </c>
      <c r="BG13" s="3">
        <f t="shared" si="8"/>
        <v>3.4060807749549074E-2</v>
      </c>
      <c r="BH13" s="3">
        <f t="shared" si="9"/>
        <v>6.7478578218810141E-4</v>
      </c>
      <c r="BI13" s="3">
        <f t="shared" si="10"/>
        <v>0</v>
      </c>
      <c r="BJ13" s="3">
        <f t="shared" si="11"/>
        <v>6.8149980963910532E-3</v>
      </c>
      <c r="BK13" s="3">
        <f t="shared" si="12"/>
        <v>1.8586665993529029E-2</v>
      </c>
      <c r="BL13" s="3">
        <f t="shared" si="13"/>
        <v>0.46877053405924629</v>
      </c>
      <c r="BM13" s="3">
        <f t="shared" si="14"/>
        <v>5.9112067267268512E-4</v>
      </c>
      <c r="BN13" s="3">
        <f t="shared" si="15"/>
        <v>2.9611853745581556</v>
      </c>
      <c r="BO13" s="3">
        <f t="shared" si="16"/>
        <v>1.0385273275230105</v>
      </c>
      <c r="BP13" s="3">
        <f t="shared" si="17"/>
        <v>1.1259007661538066E-3</v>
      </c>
      <c r="BQ13" s="3">
        <f t="shared" si="18"/>
        <v>1.3902981262398505E-3</v>
      </c>
      <c r="BR13" s="3">
        <f t="shared" si="19"/>
        <v>0</v>
      </c>
      <c r="BT13" s="2">
        <f t="shared" si="2"/>
        <v>3.507433219072313</v>
      </c>
      <c r="BU13" s="2">
        <f t="shared" si="3"/>
        <v>48.220624571822654</v>
      </c>
      <c r="BV13" s="2">
        <f t="shared" si="4"/>
        <v>48.271942209105035</v>
      </c>
      <c r="BW13" s="2">
        <f t="shared" si="0"/>
        <v>1.8780287101242978</v>
      </c>
      <c r="BX13" s="3">
        <f t="shared" si="20"/>
        <v>4.0003874878633541</v>
      </c>
      <c r="BY13" s="3">
        <f t="shared" si="21"/>
        <v>0.97110352848165904</v>
      </c>
      <c r="BZ13" s="3">
        <f t="shared" si="1"/>
        <v>0.98969019447518802</v>
      </c>
      <c r="CA13" s="3"/>
      <c r="CB13"/>
      <c r="CD13" s="3"/>
      <c r="CG13"/>
      <c r="CH13"/>
    </row>
    <row r="14" spans="1:123" s="2" customFormat="1" x14ac:dyDescent="0.2">
      <c r="A14" s="2" t="s">
        <v>79</v>
      </c>
      <c r="B14" s="2" t="s">
        <v>76</v>
      </c>
      <c r="C14" s="2">
        <v>31</v>
      </c>
      <c r="D14" s="2">
        <v>40</v>
      </c>
      <c r="E14" s="2">
        <v>15</v>
      </c>
      <c r="F14" s="2">
        <v>20</v>
      </c>
      <c r="G14" s="2">
        <v>5</v>
      </c>
      <c r="H14" s="2">
        <v>402</v>
      </c>
      <c r="I14" s="2">
        <v>2</v>
      </c>
      <c r="J14" s="2">
        <v>4.1593499999999999</v>
      </c>
      <c r="L14" s="2">
        <v>0.85911199999999999</v>
      </c>
      <c r="M14" s="2">
        <v>1.4270000000000001E-3</v>
      </c>
      <c r="N14" s="2">
        <v>6.4867699999999999</v>
      </c>
      <c r="O14" s="2">
        <v>0.53845500000000002</v>
      </c>
      <c r="P14" s="2">
        <v>10.270899999999999</v>
      </c>
      <c r="Q14" s="2">
        <v>30.257300000000001</v>
      </c>
      <c r="R14" s="2">
        <v>0.14849699999999999</v>
      </c>
      <c r="S14" s="2">
        <v>2.9263999999999998E-2</v>
      </c>
      <c r="T14" s="2">
        <v>-4.15E-3</v>
      </c>
      <c r="U14" s="2">
        <v>1.2333999999999999E-2</v>
      </c>
      <c r="V14" s="2">
        <v>5.1520000000000003E-3</v>
      </c>
      <c r="W14" s="2">
        <v>9.1528999999999999E-2</v>
      </c>
      <c r="X14" s="2">
        <v>0</v>
      </c>
      <c r="Y14" s="2">
        <v>46.778799999999997</v>
      </c>
      <c r="Z14" s="2">
        <v>99.634699999999995</v>
      </c>
      <c r="AC14" s="2">
        <f t="shared" si="5"/>
        <v>0.95919854800000004</v>
      </c>
      <c r="AM14" s="2">
        <v>3.8060200000000002</v>
      </c>
      <c r="AO14" s="2">
        <v>1.235E-3</v>
      </c>
      <c r="AP14" s="2">
        <v>0.28262199999999998</v>
      </c>
      <c r="AQ14" s="2">
        <v>5.4169999999999999E-3</v>
      </c>
      <c r="AS14" s="2">
        <v>5.5937000000000001E-2</v>
      </c>
      <c r="AT14" s="2">
        <v>0.13159399999999999</v>
      </c>
      <c r="AU14" s="2">
        <v>3.4899100000000001</v>
      </c>
      <c r="AV14" s="2">
        <v>3.4989999999999999E-3</v>
      </c>
      <c r="AW14" s="2">
        <v>22.663399999999999</v>
      </c>
      <c r="AX14" s="2">
        <v>8.00793</v>
      </c>
      <c r="AY14" s="2">
        <v>1.9199999999999998E-2</v>
      </c>
      <c r="AZ14" s="2">
        <v>2.9456E-2</v>
      </c>
      <c r="BA14" s="2">
        <v>0</v>
      </c>
      <c r="BB14" s="2">
        <v>61.505400000000002</v>
      </c>
      <c r="BC14" s="2">
        <v>100</v>
      </c>
      <c r="BD14" s="3">
        <f t="shared" si="6"/>
        <v>0.49433684657870303</v>
      </c>
      <c r="BE14" s="3"/>
      <c r="BF14" s="3">
        <f t="shared" si="7"/>
        <v>1.6040535927943055E-4</v>
      </c>
      <c r="BG14" s="3">
        <f t="shared" si="8"/>
        <v>3.6707759878762118E-2</v>
      </c>
      <c r="BH14" s="3">
        <f t="shared" si="9"/>
        <v>7.0357557183536455E-4</v>
      </c>
      <c r="BI14" s="3">
        <f t="shared" si="10"/>
        <v>0</v>
      </c>
      <c r="BJ14" s="3">
        <f t="shared" si="11"/>
        <v>7.2652587708611389E-3</v>
      </c>
      <c r="BK14" s="3">
        <f t="shared" si="12"/>
        <v>1.7091807974912859E-2</v>
      </c>
      <c r="BL14" s="3">
        <f t="shared" si="13"/>
        <v>0.45327956874726916</v>
      </c>
      <c r="BM14" s="3">
        <f t="shared" si="14"/>
        <v>4.5446020414471861E-4</v>
      </c>
      <c r="BN14" s="3">
        <f t="shared" si="15"/>
        <v>2.9435877080918593</v>
      </c>
      <c r="BO14" s="3">
        <f t="shared" si="16"/>
        <v>1.0400930273154092</v>
      </c>
      <c r="BP14" s="3">
        <f t="shared" si="17"/>
        <v>2.4937513345466124E-3</v>
      </c>
      <c r="BQ14" s="3">
        <f t="shared" si="18"/>
        <v>3.8258301724169281E-3</v>
      </c>
      <c r="BR14" s="3">
        <f t="shared" si="19"/>
        <v>0</v>
      </c>
      <c r="BT14" s="2">
        <f t="shared" si="2"/>
        <v>3.7292348195275298</v>
      </c>
      <c r="BU14" s="2">
        <f t="shared" si="3"/>
        <v>50.22093930344478</v>
      </c>
      <c r="BV14" s="2">
        <f t="shared" si="4"/>
        <v>46.049825877027693</v>
      </c>
      <c r="BW14" s="2">
        <f t="shared" si="0"/>
        <v>1.7067640483072564</v>
      </c>
      <c r="BX14" s="3">
        <f t="shared" si="20"/>
        <v>3.9843843109791037</v>
      </c>
      <c r="BY14" s="3">
        <f t="shared" si="21"/>
        <v>0.98432417520473425</v>
      </c>
      <c r="BZ14" s="3">
        <f t="shared" si="1"/>
        <v>1.0014159831796472</v>
      </c>
      <c r="CA14" s="3"/>
      <c r="CB14"/>
      <c r="CC14"/>
      <c r="CD14" s="3"/>
      <c r="CG14"/>
      <c r="CH14"/>
    </row>
    <row r="15" spans="1:123" s="2" customFormat="1" x14ac:dyDescent="0.2">
      <c r="A15" s="2" t="s">
        <v>80</v>
      </c>
      <c r="B15" s="2" t="s">
        <v>76</v>
      </c>
      <c r="C15" s="2">
        <v>10</v>
      </c>
      <c r="D15" s="2">
        <v>40</v>
      </c>
      <c r="E15" s="2">
        <v>15</v>
      </c>
      <c r="F15" s="2">
        <v>20</v>
      </c>
      <c r="G15" s="2">
        <v>5</v>
      </c>
      <c r="H15" s="2">
        <v>326</v>
      </c>
      <c r="I15" s="2">
        <v>4</v>
      </c>
      <c r="J15" s="2">
        <v>3.3944000000000001</v>
      </c>
      <c r="L15" s="2">
        <v>0.84508700000000003</v>
      </c>
      <c r="M15" s="2">
        <v>-1.48E-3</v>
      </c>
      <c r="N15" s="2">
        <v>7.7137599999999997</v>
      </c>
      <c r="O15" s="2">
        <v>0.22001200000000001</v>
      </c>
      <c r="P15" s="2">
        <v>9.8694600000000001</v>
      </c>
      <c r="Q15" s="2">
        <v>29.9711</v>
      </c>
      <c r="R15" s="2">
        <v>0.20528399999999999</v>
      </c>
      <c r="S15" s="2">
        <v>0</v>
      </c>
      <c r="T15" s="2">
        <v>-4.6100000000000004E-3</v>
      </c>
      <c r="U15" s="2">
        <v>2.2218000000000002E-2</v>
      </c>
      <c r="V15" s="2">
        <v>6.2399999999999999E-4</v>
      </c>
      <c r="W15" s="2">
        <v>5.8339999999999998E-3</v>
      </c>
      <c r="X15" s="2">
        <v>0</v>
      </c>
      <c r="Y15" s="2">
        <v>45.945700000000002</v>
      </c>
      <c r="Z15" s="2">
        <v>98.1875</v>
      </c>
      <c r="AC15" s="2">
        <f t="shared" si="5"/>
        <v>0.94353963550000008</v>
      </c>
      <c r="AM15" s="2">
        <v>3.1648700000000001</v>
      </c>
      <c r="AP15" s="2">
        <v>0.11766600000000001</v>
      </c>
      <c r="AQ15" s="2">
        <v>9.9419999999999994E-3</v>
      </c>
      <c r="AS15" s="2">
        <v>7.8793000000000002E-2</v>
      </c>
      <c r="AT15" s="2">
        <v>0.13189699999999999</v>
      </c>
      <c r="AU15" s="2">
        <v>4.2286299999999999</v>
      </c>
      <c r="AV15" s="2">
        <v>4.3199999999999998E-4</v>
      </c>
      <c r="AW15" s="2">
        <v>22.874199999999998</v>
      </c>
      <c r="AX15" s="2">
        <v>7.8406399999999996</v>
      </c>
      <c r="AY15" s="2">
        <v>0</v>
      </c>
      <c r="AZ15" s="2">
        <v>1.913E-3</v>
      </c>
      <c r="BA15" s="2">
        <v>0</v>
      </c>
      <c r="BB15" s="2">
        <v>61.554200000000002</v>
      </c>
      <c r="BC15" s="2">
        <v>100</v>
      </c>
      <c r="BD15" s="3">
        <f t="shared" si="6"/>
        <v>0.41156745290246044</v>
      </c>
      <c r="BE15" s="3"/>
      <c r="BF15" s="3">
        <f t="shared" si="7"/>
        <v>0</v>
      </c>
      <c r="BG15" s="3">
        <f t="shared" si="8"/>
        <v>1.5301575076771214E-2</v>
      </c>
      <c r="BH15" s="3">
        <f t="shared" si="9"/>
        <v>1.2928820510024934E-3</v>
      </c>
      <c r="BI15" s="3">
        <f t="shared" si="10"/>
        <v>0</v>
      </c>
      <c r="BJ15" s="3">
        <f t="shared" si="11"/>
        <v>1.0246434866690753E-2</v>
      </c>
      <c r="BK15" s="3">
        <f t="shared" si="12"/>
        <v>1.7152209201476146E-2</v>
      </c>
      <c r="BL15" s="3">
        <f t="shared" si="13"/>
        <v>0.54990141091638234</v>
      </c>
      <c r="BM15" s="3">
        <f t="shared" si="14"/>
        <v>5.6178338969329829E-5</v>
      </c>
      <c r="BN15" s="3">
        <f t="shared" si="15"/>
        <v>2.974617039935751</v>
      </c>
      <c r="BO15" s="3">
        <f t="shared" si="16"/>
        <v>1.0196160455011256</v>
      </c>
      <c r="BP15" s="3">
        <f t="shared" si="17"/>
        <v>0</v>
      </c>
      <c r="BQ15" s="3">
        <f t="shared" si="18"/>
        <v>2.4877120937112954E-4</v>
      </c>
      <c r="BR15" s="3">
        <f t="shared" si="19"/>
        <v>0</v>
      </c>
      <c r="BT15" s="2">
        <f t="shared" si="2"/>
        <v>1.5665477237488827</v>
      </c>
      <c r="BU15" s="2">
        <f t="shared" si="3"/>
        <v>42.135535281739216</v>
      </c>
      <c r="BV15" s="2">
        <f t="shared" si="4"/>
        <v>56.297916994511901</v>
      </c>
      <c r="BW15" s="2">
        <f t="shared" si="0"/>
        <v>1.725708658949952</v>
      </c>
      <c r="BX15" s="3">
        <f t="shared" si="20"/>
        <v>3.9955259674878789</v>
      </c>
      <c r="BY15" s="3">
        <f t="shared" si="21"/>
        <v>0.97677043889561399</v>
      </c>
      <c r="BZ15" s="3">
        <f t="shared" si="1"/>
        <v>0.99392264809709019</v>
      </c>
      <c r="CA15" s="3"/>
      <c r="CB15"/>
      <c r="CC15" s="3"/>
      <c r="CD15"/>
      <c r="CE15"/>
      <c r="CF15"/>
      <c r="CH15" s="3"/>
      <c r="CI15" s="3"/>
      <c r="CJ15" s="3"/>
      <c r="CK15" s="3"/>
      <c r="CL15" s="3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</row>
    <row r="16" spans="1:123" s="2" customFormat="1" x14ac:dyDescent="0.2">
      <c r="A16" s="2" t="s">
        <v>80</v>
      </c>
      <c r="B16" s="2" t="s">
        <v>76</v>
      </c>
      <c r="C16" s="2">
        <v>10</v>
      </c>
      <c r="D16" s="2">
        <v>40</v>
      </c>
      <c r="E16" s="2">
        <v>15</v>
      </c>
      <c r="F16" s="2">
        <v>20</v>
      </c>
      <c r="G16" s="2">
        <v>5</v>
      </c>
      <c r="H16" s="2">
        <v>323</v>
      </c>
      <c r="I16" s="2">
        <v>1</v>
      </c>
      <c r="J16" s="2">
        <v>3.54501</v>
      </c>
      <c r="L16" s="2">
        <v>0.72875400000000001</v>
      </c>
      <c r="M16" s="2">
        <v>1.9100000000000001E-4</v>
      </c>
      <c r="N16" s="2">
        <v>7.7890499999999996</v>
      </c>
      <c r="O16" s="2">
        <v>0.24423600000000001</v>
      </c>
      <c r="P16" s="2">
        <v>9.8975600000000004</v>
      </c>
      <c r="Q16" s="2">
        <v>30.278400000000001</v>
      </c>
      <c r="R16" s="2">
        <v>0.238148</v>
      </c>
      <c r="S16" s="2">
        <v>5.8979999999999996E-3</v>
      </c>
      <c r="T16" s="2">
        <v>-1.069E-2</v>
      </c>
      <c r="U16" s="2">
        <v>3.066E-2</v>
      </c>
      <c r="V16" s="2">
        <v>3.3019999999999998E-3</v>
      </c>
      <c r="W16" s="2">
        <v>0.173101</v>
      </c>
      <c r="X16" s="2">
        <v>0</v>
      </c>
      <c r="Y16" s="2">
        <v>46.443600000000004</v>
      </c>
      <c r="Z16" s="2">
        <v>99.367199999999997</v>
      </c>
      <c r="AC16" s="2">
        <f t="shared" si="5"/>
        <v>0.81365384100000004</v>
      </c>
      <c r="AM16" s="2">
        <v>3.2668699999999999</v>
      </c>
      <c r="AO16" s="2">
        <v>1.6699999999999999E-4</v>
      </c>
      <c r="AP16" s="2">
        <v>0.129103</v>
      </c>
      <c r="AQ16" s="2">
        <v>1.3561E-2</v>
      </c>
      <c r="AS16" s="2">
        <v>9.0343999999999994E-2</v>
      </c>
      <c r="AT16" s="2">
        <v>0.112418</v>
      </c>
      <c r="AU16" s="2">
        <v>4.2202500000000001</v>
      </c>
      <c r="AV16" s="2">
        <v>2.2590000000000002E-3</v>
      </c>
      <c r="AW16" s="2">
        <v>22.84</v>
      </c>
      <c r="AX16" s="2">
        <v>7.7715300000000003</v>
      </c>
      <c r="AY16" s="2">
        <v>3.8969999999999999E-3</v>
      </c>
      <c r="AZ16" s="2">
        <v>5.6100999999999998E-2</v>
      </c>
      <c r="BA16" s="2">
        <v>0</v>
      </c>
      <c r="BB16" s="2">
        <v>61.497599999999998</v>
      </c>
      <c r="BC16" s="2">
        <v>100</v>
      </c>
      <c r="BD16" s="3">
        <f t="shared" si="6"/>
        <v>0.42419721345746819</v>
      </c>
      <c r="BE16" s="3"/>
      <c r="BF16" s="3">
        <f t="shared" si="7"/>
        <v>2.1684650643397864E-5</v>
      </c>
      <c r="BG16" s="3">
        <f t="shared" si="8"/>
        <v>1.6763793125835896E-2</v>
      </c>
      <c r="BH16" s="3">
        <f t="shared" si="9"/>
        <v>1.7608715411683742E-3</v>
      </c>
      <c r="BI16" s="3">
        <f t="shared" si="10"/>
        <v>0</v>
      </c>
      <c r="BJ16" s="3">
        <f t="shared" si="11"/>
        <v>1.1731006453455909E-2</v>
      </c>
      <c r="BK16" s="3">
        <f t="shared" si="12"/>
        <v>1.4597275784607794E-2</v>
      </c>
      <c r="BL16" s="3">
        <f t="shared" si="13"/>
        <v>0.54799189747185539</v>
      </c>
      <c r="BM16" s="3">
        <f t="shared" si="14"/>
        <v>2.9332710061937597E-4</v>
      </c>
      <c r="BN16" s="3">
        <f t="shared" si="15"/>
        <v>2.9657330580551333</v>
      </c>
      <c r="BO16" s="3">
        <f t="shared" si="16"/>
        <v>1.0091192396088973</v>
      </c>
      <c r="BP16" s="3">
        <f t="shared" si="17"/>
        <v>5.0601846441509872E-4</v>
      </c>
      <c r="BQ16" s="3">
        <f t="shared" si="18"/>
        <v>7.2846142858997822E-3</v>
      </c>
      <c r="BR16" s="3">
        <f t="shared" si="19"/>
        <v>0</v>
      </c>
      <c r="BT16" s="2">
        <f t="shared" si="2"/>
        <v>1.6951053035080512</v>
      </c>
      <c r="BU16" s="2">
        <f t="shared" si="3"/>
        <v>42.893570737096326</v>
      </c>
      <c r="BV16" s="2">
        <f t="shared" si="4"/>
        <v>55.411323959395617</v>
      </c>
      <c r="BW16" s="2">
        <f t="shared" si="0"/>
        <v>1.4545636160354714</v>
      </c>
      <c r="BX16" s="3">
        <f t="shared" si="20"/>
        <v>3.9766131692051991</v>
      </c>
      <c r="BY16" s="3">
        <f t="shared" si="21"/>
        <v>0.98895290405515945</v>
      </c>
      <c r="BZ16" s="3">
        <f t="shared" si="1"/>
        <v>1.0035501798397672</v>
      </c>
      <c r="CA16" s="3"/>
      <c r="CB16"/>
      <c r="CC16" s="3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</row>
    <row r="17" spans="1:123" s="2" customFormat="1" x14ac:dyDescent="0.2">
      <c r="A17" s="2" t="s">
        <v>80</v>
      </c>
      <c r="B17" s="2" t="s">
        <v>76</v>
      </c>
      <c r="C17" s="2">
        <v>10</v>
      </c>
      <c r="D17" s="2">
        <v>40</v>
      </c>
      <c r="E17" s="2">
        <v>15</v>
      </c>
      <c r="F17" s="2">
        <v>20</v>
      </c>
      <c r="G17" s="2">
        <v>5</v>
      </c>
      <c r="H17" s="2">
        <v>324</v>
      </c>
      <c r="I17" s="2">
        <v>2</v>
      </c>
      <c r="J17" s="2">
        <v>3.3792499999999999</v>
      </c>
      <c r="L17" s="2">
        <v>0.64258300000000002</v>
      </c>
      <c r="M17" s="2">
        <v>9.4830000000000001E-3</v>
      </c>
      <c r="N17" s="2">
        <v>7.29941</v>
      </c>
      <c r="O17" s="2">
        <v>0.242947</v>
      </c>
      <c r="P17" s="2">
        <v>9.6455900000000003</v>
      </c>
      <c r="Q17" s="2">
        <v>29.627600000000001</v>
      </c>
      <c r="R17" s="2">
        <v>0.29239500000000002</v>
      </c>
      <c r="S17" s="2">
        <v>0</v>
      </c>
      <c r="T17" s="2">
        <v>4.1019999999999997E-3</v>
      </c>
      <c r="U17" s="2">
        <v>2.6502999999999999E-2</v>
      </c>
      <c r="V17" s="2">
        <v>-9.2599999999999991E-3</v>
      </c>
      <c r="W17" s="2">
        <v>0</v>
      </c>
      <c r="X17" s="2">
        <v>0</v>
      </c>
      <c r="Y17" s="2">
        <v>45.274099999999997</v>
      </c>
      <c r="Z17" s="2">
        <v>96.434700000000007</v>
      </c>
      <c r="AC17" s="2">
        <f t="shared" si="5"/>
        <v>0.71744391950000008</v>
      </c>
      <c r="AM17" s="2">
        <v>3.2007099999999999</v>
      </c>
      <c r="AO17" s="2">
        <v>8.4960000000000001E-3</v>
      </c>
      <c r="AP17" s="2">
        <v>0.131992</v>
      </c>
      <c r="AQ17" s="2">
        <v>1.2048E-2</v>
      </c>
      <c r="AR17" s="2">
        <v>1.6260000000000001E-3</v>
      </c>
      <c r="AS17" s="2">
        <v>0.114008</v>
      </c>
      <c r="AT17" s="2">
        <v>0.101882</v>
      </c>
      <c r="AU17" s="2">
        <v>4.0649300000000004</v>
      </c>
      <c r="AW17" s="2">
        <v>22.970500000000001</v>
      </c>
      <c r="AX17" s="2">
        <v>7.7842900000000004</v>
      </c>
      <c r="AY17" s="2">
        <v>0</v>
      </c>
      <c r="AZ17" s="2">
        <v>0</v>
      </c>
      <c r="BA17" s="2">
        <v>0</v>
      </c>
      <c r="BB17" s="2">
        <v>61.616100000000003</v>
      </c>
      <c r="BC17" s="2">
        <v>100</v>
      </c>
      <c r="BD17" s="3">
        <f t="shared" si="6"/>
        <v>0.41686244001833578</v>
      </c>
      <c r="BE17" s="3"/>
      <c r="BF17" s="3">
        <f t="shared" si="7"/>
        <v>1.1065242681766799E-3</v>
      </c>
      <c r="BG17" s="3">
        <f t="shared" si="8"/>
        <v>1.7190719303810772E-2</v>
      </c>
      <c r="BH17" s="3">
        <f t="shared" si="9"/>
        <v>1.5691389339680601E-3</v>
      </c>
      <c r="BI17" s="3">
        <f t="shared" si="10"/>
        <v>2.1177124059031091E-4</v>
      </c>
      <c r="BJ17" s="3">
        <f t="shared" si="11"/>
        <v>1.4848472077011173E-2</v>
      </c>
      <c r="BK17" s="3">
        <f t="shared" si="12"/>
        <v>1.3269174375044315E-2</v>
      </c>
      <c r="BL17" s="3">
        <f t="shared" si="13"/>
        <v>0.52941898463270143</v>
      </c>
      <c r="BM17" s="3">
        <f t="shared" si="14"/>
        <v>0</v>
      </c>
      <c r="BN17" s="3">
        <f t="shared" si="15"/>
        <v>2.9916920553380915</v>
      </c>
      <c r="BO17" s="3">
        <f t="shared" si="16"/>
        <v>1.0138307198122702</v>
      </c>
      <c r="BP17" s="3">
        <f t="shared" si="17"/>
        <v>0</v>
      </c>
      <c r="BQ17" s="3">
        <f t="shared" si="18"/>
        <v>0</v>
      </c>
      <c r="BR17" s="3">
        <f t="shared" si="19"/>
        <v>0</v>
      </c>
      <c r="BT17" s="2">
        <f t="shared" si="2"/>
        <v>1.7842466345987473</v>
      </c>
      <c r="BU17" s="2">
        <f t="shared" si="3"/>
        <v>43.266683176454301</v>
      </c>
      <c r="BV17" s="2">
        <f t="shared" si="4"/>
        <v>54.949070188946955</v>
      </c>
      <c r="BW17" s="2">
        <f t="shared" si="0"/>
        <v>1.3585146984191243</v>
      </c>
      <c r="BX17" s="3">
        <f t="shared" si="20"/>
        <v>4.00709191408433</v>
      </c>
      <c r="BY17" s="3">
        <f t="shared" si="21"/>
        <v>0.96347214395484793</v>
      </c>
      <c r="BZ17" s="3">
        <f t="shared" si="1"/>
        <v>0.97674131832989219</v>
      </c>
      <c r="CA17" s="3"/>
      <c r="CB17"/>
      <c r="CC17" s="3"/>
      <c r="CD17"/>
      <c r="CE17"/>
      <c r="CF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</row>
    <row r="18" spans="1:123" s="6" customFormat="1" x14ac:dyDescent="0.2">
      <c r="A18" s="2" t="s">
        <v>110</v>
      </c>
      <c r="B18" s="2" t="s">
        <v>82</v>
      </c>
      <c r="C18" s="2">
        <v>6</v>
      </c>
      <c r="D18" s="2">
        <v>40</v>
      </c>
      <c r="E18" s="2">
        <v>15</v>
      </c>
      <c r="F18" s="2">
        <v>20</v>
      </c>
      <c r="G18" s="2">
        <v>5</v>
      </c>
      <c r="H18" s="2">
        <v>310</v>
      </c>
      <c r="I18" s="2">
        <v>3</v>
      </c>
      <c r="J18" s="2">
        <v>5.0260199999999999</v>
      </c>
      <c r="K18" s="2"/>
      <c r="L18" s="2">
        <v>0.42905300000000002</v>
      </c>
      <c r="M18" s="2">
        <v>5.8500000000000002E-4</v>
      </c>
      <c r="N18" s="2">
        <v>4.9972700000000003</v>
      </c>
      <c r="O18" s="2">
        <v>0.81666099999999997</v>
      </c>
      <c r="P18" s="2">
        <v>10.461600000000001</v>
      </c>
      <c r="Q18" s="2">
        <v>30.355</v>
      </c>
      <c r="R18" s="2">
        <v>0.20991899999999999</v>
      </c>
      <c r="S18" s="2">
        <v>0</v>
      </c>
      <c r="T18" s="2">
        <v>5.2269999999999999E-3</v>
      </c>
      <c r="U18" s="2">
        <v>1.7361000000000001E-2</v>
      </c>
      <c r="V18" s="2">
        <v>-6.7600000000000004E-3</v>
      </c>
      <c r="W18" s="2">
        <v>8.5790000000000005E-2</v>
      </c>
      <c r="X18" s="2">
        <v>0</v>
      </c>
      <c r="Y18" s="2">
        <v>47.123800000000003</v>
      </c>
      <c r="Z18" s="2">
        <v>99.521500000000003</v>
      </c>
      <c r="AA18" s="2"/>
      <c r="AB18" s="2"/>
      <c r="AC18" s="2">
        <f t="shared" si="5"/>
        <v>0.47903767450000007</v>
      </c>
      <c r="AD18" s="2"/>
      <c r="AE18" s="2"/>
      <c r="AF18" s="2"/>
      <c r="AG18" s="2"/>
      <c r="AH18" s="2"/>
      <c r="AI18" s="2"/>
      <c r="AJ18" s="2"/>
      <c r="AK18" s="2"/>
      <c r="AL18" s="2"/>
      <c r="AM18" s="2">
        <v>4.5650000000000004</v>
      </c>
      <c r="AN18" s="2"/>
      <c r="AO18" s="2">
        <v>5.0199999999999995E-4</v>
      </c>
      <c r="AP18" s="2">
        <v>0.42547000000000001</v>
      </c>
      <c r="AQ18" s="2">
        <v>7.5680000000000001E-3</v>
      </c>
      <c r="AR18" s="2">
        <v>1.9870000000000001E-3</v>
      </c>
      <c r="AS18" s="2">
        <v>7.8489000000000003E-2</v>
      </c>
      <c r="AT18" s="2">
        <v>6.5232999999999999E-2</v>
      </c>
      <c r="AU18" s="2">
        <v>2.6686399999999999</v>
      </c>
      <c r="AV18" s="2"/>
      <c r="AW18" s="2">
        <v>22.568100000000001</v>
      </c>
      <c r="AX18" s="2">
        <v>8.0961300000000005</v>
      </c>
      <c r="AY18" s="2">
        <v>0</v>
      </c>
      <c r="AZ18" s="2">
        <v>2.7404000000000001E-2</v>
      </c>
      <c r="BA18" s="2">
        <v>0</v>
      </c>
      <c r="BB18" s="2">
        <v>61.5</v>
      </c>
      <c r="BC18" s="2">
        <v>100</v>
      </c>
      <c r="BD18" s="3">
        <f t="shared" si="6"/>
        <v>0.59278750187348128</v>
      </c>
      <c r="BE18" s="3"/>
      <c r="BF18" s="3">
        <f t="shared" si="7"/>
        <v>6.5187146974915119E-5</v>
      </c>
      <c r="BG18" s="3">
        <f t="shared" si="8"/>
        <v>5.5249353433101875E-2</v>
      </c>
      <c r="BH18" s="3">
        <f t="shared" si="9"/>
        <v>9.8274168985290383E-4</v>
      </c>
      <c r="BI18" s="3">
        <f t="shared" si="10"/>
        <v>2.5802163553616806E-4</v>
      </c>
      <c r="BJ18" s="3">
        <f t="shared" si="11"/>
        <v>1.0192179240864768E-2</v>
      </c>
      <c r="BK18" s="3">
        <f t="shared" si="12"/>
        <v>8.4708230251287625E-3</v>
      </c>
      <c r="BL18" s="3">
        <f t="shared" si="13"/>
        <v>0.34653591215764445</v>
      </c>
      <c r="BM18" s="3">
        <f t="shared" si="14"/>
        <v>0</v>
      </c>
      <c r="BN18" s="3">
        <f t="shared" si="15"/>
        <v>2.9305777921206815</v>
      </c>
      <c r="BO18" s="3">
        <f t="shared" si="16"/>
        <v>1.0513219446972504</v>
      </c>
      <c r="BP18" s="3">
        <f t="shared" si="17"/>
        <v>0</v>
      </c>
      <c r="BQ18" s="3">
        <f t="shared" si="18"/>
        <v>3.5585429794832155E-3</v>
      </c>
      <c r="BR18" s="3">
        <f t="shared" si="19"/>
        <v>0</v>
      </c>
      <c r="BS18" s="2"/>
      <c r="BT18" s="2">
        <f t="shared" si="2"/>
        <v>5.5550840763482965</v>
      </c>
      <c r="BU18" s="2">
        <f t="shared" si="3"/>
        <v>59.602225323830062</v>
      </c>
      <c r="BV18" s="2">
        <f t="shared" si="4"/>
        <v>34.842690599821644</v>
      </c>
      <c r="BW18" s="2">
        <f t="shared" si="0"/>
        <v>0.84451195396165069</v>
      </c>
      <c r="BX18" s="3">
        <f t="shared" si="20"/>
        <v>3.9828824785077845</v>
      </c>
      <c r="BY18" s="3">
        <f t="shared" si="21"/>
        <v>0.99457276746422763</v>
      </c>
      <c r="BZ18" s="3">
        <f t="shared" si="1"/>
        <v>1.0030435904893564</v>
      </c>
      <c r="CA18" s="3"/>
      <c r="CB18"/>
      <c r="CC18" s="2"/>
      <c r="CD18" s="3"/>
      <c r="CG18" s="9"/>
      <c r="CH18" s="2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</row>
    <row r="19" spans="1:123" s="2" customFormat="1" x14ac:dyDescent="0.2">
      <c r="A19" s="2" t="s">
        <v>84</v>
      </c>
      <c r="B19" s="2" t="s">
        <v>82</v>
      </c>
      <c r="C19" s="2">
        <v>57</v>
      </c>
      <c r="D19" s="2">
        <v>40</v>
      </c>
      <c r="E19" s="2">
        <v>15</v>
      </c>
      <c r="F19" s="2">
        <v>20</v>
      </c>
      <c r="G19" s="2">
        <v>5</v>
      </c>
      <c r="H19" s="2">
        <v>599</v>
      </c>
      <c r="I19" s="2">
        <v>3</v>
      </c>
      <c r="J19" s="2">
        <v>4.9242900000000001</v>
      </c>
      <c r="L19" s="2">
        <v>9.0063000000000004E-2</v>
      </c>
      <c r="M19" s="2">
        <v>3.3119999999999998E-3</v>
      </c>
      <c r="N19" s="2">
        <v>5.3058800000000002</v>
      </c>
      <c r="O19" s="2">
        <v>0.80455299999999996</v>
      </c>
      <c r="P19" s="2">
        <v>10.47</v>
      </c>
      <c r="Q19" s="2">
        <v>30.5105</v>
      </c>
      <c r="R19" s="2">
        <v>0.204097</v>
      </c>
      <c r="S19" s="2">
        <v>6.7365999999999995E-2</v>
      </c>
      <c r="T19" s="2">
        <v>-4.7600000000000003E-3</v>
      </c>
      <c r="U19" s="2">
        <v>1.8648999999999999E-2</v>
      </c>
      <c r="V19" s="2">
        <v>6.5499999999999998E-4</v>
      </c>
      <c r="W19" s="2">
        <v>0.15831100000000001</v>
      </c>
      <c r="X19" s="2">
        <v>0</v>
      </c>
      <c r="Y19" s="2">
        <v>47.418100000000003</v>
      </c>
      <c r="Z19" s="2">
        <v>99.971000000000004</v>
      </c>
      <c r="AC19" s="2">
        <f t="shared" si="5"/>
        <v>0.10055533950000001</v>
      </c>
      <c r="AM19" s="2">
        <v>4.4463699999999999</v>
      </c>
      <c r="AO19" s="2">
        <v>2.8289999999999999E-3</v>
      </c>
      <c r="AP19" s="2">
        <v>0.41670400000000002</v>
      </c>
      <c r="AQ19" s="2">
        <v>8.0820000000000006E-3</v>
      </c>
      <c r="AS19" s="2">
        <v>7.5864000000000001E-2</v>
      </c>
      <c r="AT19" s="2">
        <v>1.3613E-2</v>
      </c>
      <c r="AU19" s="2">
        <v>2.8168199999999999</v>
      </c>
      <c r="AV19" s="2">
        <v>4.3899999999999999E-4</v>
      </c>
      <c r="AW19" s="2">
        <v>22.550699999999999</v>
      </c>
      <c r="AX19" s="2">
        <v>8.0551700000000004</v>
      </c>
      <c r="AY19" s="2">
        <v>4.3614E-2</v>
      </c>
      <c r="AZ19" s="2">
        <v>5.0272999999999998E-2</v>
      </c>
      <c r="BA19" s="2">
        <v>0</v>
      </c>
      <c r="BB19" s="2">
        <v>61.521299999999997</v>
      </c>
      <c r="BC19" s="2">
        <v>100</v>
      </c>
      <c r="BD19" s="3">
        <f t="shared" si="6"/>
        <v>0.57774360287312454</v>
      </c>
      <c r="BE19" s="3"/>
      <c r="BF19" s="3">
        <f t="shared" si="7"/>
        <v>3.675889888893792E-4</v>
      </c>
      <c r="BG19" s="3">
        <f t="shared" si="8"/>
        <v>5.4144857556083392E-2</v>
      </c>
      <c r="BH19" s="3">
        <f t="shared" si="9"/>
        <v>1.0501428802417686E-3</v>
      </c>
      <c r="BI19" s="3">
        <f t="shared" si="10"/>
        <v>0</v>
      </c>
      <c r="BJ19" s="3">
        <f t="shared" si="11"/>
        <v>9.8574659077779667E-3</v>
      </c>
      <c r="BK19" s="3">
        <f t="shared" si="12"/>
        <v>1.7688189840053446E-3</v>
      </c>
      <c r="BL19" s="3">
        <f t="shared" si="13"/>
        <v>0.36600636821611215</v>
      </c>
      <c r="BM19" s="3">
        <f t="shared" si="14"/>
        <v>5.7041910965866907E-5</v>
      </c>
      <c r="BN19" s="3">
        <f t="shared" si="15"/>
        <v>2.930148113025</v>
      </c>
      <c r="BO19" s="3">
        <f t="shared" si="16"/>
        <v>1.0466566969360416</v>
      </c>
      <c r="BP19" s="3">
        <f t="shared" si="17"/>
        <v>5.6670293960485634E-3</v>
      </c>
      <c r="BQ19" s="3">
        <f t="shared" si="18"/>
        <v>6.5322733257107682E-3</v>
      </c>
      <c r="BR19" s="3">
        <f t="shared" si="19"/>
        <v>0</v>
      </c>
      <c r="BT19" s="2">
        <f t="shared" si="2"/>
        <v>5.4259082221707757</v>
      </c>
      <c r="BU19" s="2">
        <f t="shared" si="3"/>
        <v>57.896241797087313</v>
      </c>
      <c r="BV19" s="2">
        <f t="shared" si="4"/>
        <v>36.677849980741925</v>
      </c>
      <c r="BW19" s="2">
        <f t="shared" si="0"/>
        <v>0.17694141306428915</v>
      </c>
      <c r="BX19" s="3">
        <f t="shared" si="20"/>
        <v>3.9778549528412834</v>
      </c>
      <c r="BY19" s="3">
        <f t="shared" si="21"/>
        <v>0.99789482864531998</v>
      </c>
      <c r="BZ19" s="3">
        <f t="shared" si="1"/>
        <v>0.99966364762932536</v>
      </c>
      <c r="CA19" s="3"/>
      <c r="CB19"/>
      <c r="CD19"/>
      <c r="CE19"/>
      <c r="CF19"/>
      <c r="CG19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</row>
    <row r="20" spans="1:123" s="2" customFormat="1" x14ac:dyDescent="0.2">
      <c r="A20" s="2" t="s">
        <v>84</v>
      </c>
      <c r="B20" s="2" t="s">
        <v>82</v>
      </c>
      <c r="C20" s="2">
        <v>57</v>
      </c>
      <c r="D20" s="2">
        <v>40</v>
      </c>
      <c r="E20" s="2">
        <v>15</v>
      </c>
      <c r="F20" s="2">
        <v>20</v>
      </c>
      <c r="G20" s="2">
        <v>5</v>
      </c>
      <c r="H20" s="2">
        <v>597</v>
      </c>
      <c r="I20" s="2">
        <v>1</v>
      </c>
      <c r="J20" s="2">
        <v>4.7275999999999998</v>
      </c>
      <c r="L20" s="2">
        <v>0.11670700000000001</v>
      </c>
      <c r="M20" s="2">
        <v>2.666E-3</v>
      </c>
      <c r="N20" s="2">
        <v>5.62141</v>
      </c>
      <c r="O20" s="2">
        <v>0.78642999999999996</v>
      </c>
      <c r="P20" s="2">
        <v>10.4429</v>
      </c>
      <c r="Q20" s="2">
        <v>30.6997</v>
      </c>
      <c r="R20" s="2">
        <v>0.18010100000000001</v>
      </c>
      <c r="S20" s="2">
        <v>4.0770000000000001E-2</v>
      </c>
      <c r="T20" s="2">
        <v>1.2520000000000001E-3</v>
      </c>
      <c r="U20" s="2">
        <v>1.1272000000000001E-2</v>
      </c>
      <c r="V20" s="2">
        <v>-4.7099999999999998E-3</v>
      </c>
      <c r="W20" s="2">
        <v>4.4958999999999999E-2</v>
      </c>
      <c r="X20" s="2">
        <v>0</v>
      </c>
      <c r="Y20" s="2">
        <v>47.516599999999997</v>
      </c>
      <c r="Z20" s="2">
        <v>100.188</v>
      </c>
      <c r="AC20" s="2">
        <f t="shared" si="5"/>
        <v>0.13030336550000002</v>
      </c>
      <c r="AM20" s="2">
        <v>4.2617700000000003</v>
      </c>
      <c r="AO20" s="2">
        <v>2.274E-3</v>
      </c>
      <c r="AP20" s="2">
        <v>0.40665000000000001</v>
      </c>
      <c r="AQ20" s="2">
        <v>4.8770000000000003E-3</v>
      </c>
      <c r="AR20" s="2">
        <v>4.7199999999999998E-4</v>
      </c>
      <c r="AS20" s="2">
        <v>6.6835000000000006E-2</v>
      </c>
      <c r="AT20" s="2">
        <v>1.7611000000000002E-2</v>
      </c>
      <c r="AU20" s="2">
        <v>2.9794499999999999</v>
      </c>
      <c r="AW20" s="2">
        <v>22.653400000000001</v>
      </c>
      <c r="AX20" s="2">
        <v>8.0211500000000004</v>
      </c>
      <c r="AY20" s="2">
        <v>2.6352E-2</v>
      </c>
      <c r="AZ20" s="2">
        <v>1.4253999999999999E-2</v>
      </c>
      <c r="BA20" s="2">
        <v>0</v>
      </c>
      <c r="BB20" s="2">
        <v>61.548099999999998</v>
      </c>
      <c r="BC20" s="2">
        <v>100</v>
      </c>
      <c r="BD20" s="3">
        <f t="shared" si="6"/>
        <v>0.55412293221483389</v>
      </c>
      <c r="BE20" s="3"/>
      <c r="BF20" s="3">
        <f t="shared" si="7"/>
        <v>2.9566953351695005E-4</v>
      </c>
      <c r="BG20" s="3">
        <f t="shared" si="8"/>
        <v>5.2873357873644562E-2</v>
      </c>
      <c r="BH20" s="3">
        <f t="shared" si="9"/>
        <v>6.3411623349259689E-4</v>
      </c>
      <c r="BI20" s="3">
        <f t="shared" si="10"/>
        <v>6.1370281363236763E-5</v>
      </c>
      <c r="BJ20" s="3">
        <f t="shared" si="11"/>
        <v>8.690005836677818E-3</v>
      </c>
      <c r="BK20" s="3">
        <f t="shared" si="12"/>
        <v>2.2898136124744977E-3</v>
      </c>
      <c r="BL20" s="3">
        <f t="shared" si="13"/>
        <v>0.38739340001630462</v>
      </c>
      <c r="BM20" s="3">
        <f t="shared" si="14"/>
        <v>0</v>
      </c>
      <c r="BN20" s="3">
        <f t="shared" si="15"/>
        <v>2.9454354488007373</v>
      </c>
      <c r="BO20" s="3">
        <f t="shared" si="16"/>
        <v>1.04292422109476</v>
      </c>
      <c r="BP20" s="3">
        <f t="shared" si="17"/>
        <v>3.4263340137373208E-3</v>
      </c>
      <c r="BQ20" s="3">
        <f t="shared" si="18"/>
        <v>1.8533304884567306E-3</v>
      </c>
      <c r="BR20" s="3">
        <f t="shared" si="19"/>
        <v>0</v>
      </c>
      <c r="BT20" s="2">
        <f t="shared" si="2"/>
        <v>5.3171667405434455</v>
      </c>
      <c r="BU20" s="2">
        <f t="shared" si="3"/>
        <v>55.724927332708333</v>
      </c>
      <c r="BV20" s="2">
        <f t="shared" si="4"/>
        <v>38.957905926748225</v>
      </c>
      <c r="BW20" s="2">
        <f t="shared" si="0"/>
        <v>0.2297442260961837</v>
      </c>
      <c r="BX20" s="3">
        <f t="shared" si="20"/>
        <v>3.9889937861289897</v>
      </c>
      <c r="BY20" s="3">
        <f t="shared" si="21"/>
        <v>0.99438969010478306</v>
      </c>
      <c r="BZ20" s="3">
        <f t="shared" si="1"/>
        <v>0.99667950371725755</v>
      </c>
      <c r="CA20" s="3"/>
      <c r="CB20"/>
      <c r="CD20"/>
      <c r="CE20"/>
      <c r="CF20"/>
      <c r="CG20"/>
      <c r="CH20" s="6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</row>
    <row r="21" spans="1:123" s="2" customFormat="1" x14ac:dyDescent="0.2">
      <c r="A21" s="2" t="s">
        <v>92</v>
      </c>
      <c r="B21" s="2" t="s">
        <v>82</v>
      </c>
      <c r="C21" s="2">
        <v>38</v>
      </c>
      <c r="D21" s="2">
        <v>40</v>
      </c>
      <c r="E21" s="2">
        <v>15</v>
      </c>
      <c r="F21" s="2">
        <v>20</v>
      </c>
      <c r="G21" s="2">
        <v>5</v>
      </c>
      <c r="H21" s="2">
        <v>432</v>
      </c>
      <c r="I21" s="2">
        <v>3</v>
      </c>
      <c r="J21" s="2">
        <v>2.8605800000000001</v>
      </c>
      <c r="L21" s="2">
        <v>0.438023</v>
      </c>
      <c r="M21" s="2">
        <v>-4.9199999999999999E-3</v>
      </c>
      <c r="N21" s="2">
        <v>3.9854699999999998</v>
      </c>
      <c r="O21" s="2">
        <v>0.36548000000000003</v>
      </c>
      <c r="P21" s="2">
        <v>5.9043400000000004</v>
      </c>
      <c r="Q21" s="2">
        <v>17.616900000000001</v>
      </c>
      <c r="R21" s="2">
        <v>10.6576</v>
      </c>
      <c r="S21" s="2">
        <v>9.7696000000000005</v>
      </c>
      <c r="T21" s="2">
        <v>-1.9109999999999999E-2</v>
      </c>
      <c r="U21" s="2">
        <v>-9.3100000000000006E-3</v>
      </c>
      <c r="V21" s="2">
        <v>-4.5999999999999999E-3</v>
      </c>
      <c r="W21" s="2">
        <v>0</v>
      </c>
      <c r="X21" s="2">
        <v>0.43626900000000002</v>
      </c>
      <c r="Y21" s="2">
        <v>30.397600000000001</v>
      </c>
      <c r="Z21" s="2">
        <v>82.393799999999999</v>
      </c>
      <c r="AC21" s="2">
        <f t="shared" si="5"/>
        <v>0.48905267950000003</v>
      </c>
      <c r="AM21" s="2">
        <v>3.5741399999999999</v>
      </c>
      <c r="AP21" s="2">
        <v>0.261934</v>
      </c>
      <c r="AS21" s="2">
        <v>5.4816799999999999</v>
      </c>
      <c r="AT21" s="2">
        <v>9.1613E-2</v>
      </c>
      <c r="AU21" s="2">
        <v>2.9277700000000002</v>
      </c>
      <c r="AW21" s="2">
        <v>18.017499999999998</v>
      </c>
      <c r="AX21" s="2">
        <v>6.2856899999999998</v>
      </c>
      <c r="AY21" s="2">
        <v>8.7521599999999999</v>
      </c>
      <c r="AZ21" s="2">
        <v>0</v>
      </c>
      <c r="BA21" s="2">
        <v>6.0484000000000003E-2</v>
      </c>
      <c r="BB21" s="2">
        <v>54.572600000000001</v>
      </c>
      <c r="BC21" s="2">
        <v>100</v>
      </c>
      <c r="BD21" s="3">
        <f>AM21/(SUM($AM21:$AR21,$AT21:$AX21))*5</f>
        <v>0.57353902433568438</v>
      </c>
      <c r="BE21" s="3"/>
      <c r="BF21" s="3">
        <f t="shared" ref="BF21:BO21" si="22">AO21/(SUM($AM21:$AR21,$AT21:$AX21))*5</f>
        <v>0</v>
      </c>
      <c r="BG21" s="3">
        <f t="shared" si="22"/>
        <v>4.2032312892148371E-2</v>
      </c>
      <c r="BH21" s="3">
        <f t="shared" si="22"/>
        <v>0</v>
      </c>
      <c r="BI21" s="3">
        <f t="shared" si="22"/>
        <v>0</v>
      </c>
      <c r="BJ21" s="3">
        <f t="shared" si="22"/>
        <v>0.87964024882081682</v>
      </c>
      <c r="BK21" s="3">
        <f t="shared" si="22"/>
        <v>1.4701055536846643E-2</v>
      </c>
      <c r="BL21" s="3">
        <f t="shared" si="22"/>
        <v>0.4698166130255913</v>
      </c>
      <c r="BM21" s="3">
        <f t="shared" si="22"/>
        <v>0</v>
      </c>
      <c r="BN21" s="3">
        <f t="shared" si="22"/>
        <v>2.8912519853638057</v>
      </c>
      <c r="BO21" s="3">
        <f t="shared" si="22"/>
        <v>1.0086590088459233</v>
      </c>
      <c r="BP21" s="3">
        <f t="shared" si="17"/>
        <v>0.96277094846011269</v>
      </c>
      <c r="BQ21" s="3">
        <f t="shared" si="18"/>
        <v>0</v>
      </c>
      <c r="BR21" s="3">
        <f t="shared" si="19"/>
        <v>6.6534704629098943E-3</v>
      </c>
      <c r="BT21" s="2">
        <f t="shared" si="2"/>
        <v>3.8725612240613478</v>
      </c>
      <c r="BU21" s="2">
        <f t="shared" si="3"/>
        <v>52.841845554096153</v>
      </c>
      <c r="BV21" s="2">
        <f t="shared" si="4"/>
        <v>43.285593221842497</v>
      </c>
      <c r="BW21" s="2">
        <f t="shared" si="0"/>
        <v>1.3363514642422816</v>
      </c>
      <c r="BX21" s="3">
        <f t="shared" si="20"/>
        <v>3.899910994209729</v>
      </c>
      <c r="BY21" s="3">
        <f t="shared" si="21"/>
        <v>1.085387950253424</v>
      </c>
      <c r="BZ21" s="3">
        <f t="shared" si="1"/>
        <v>1.1000890057902708</v>
      </c>
      <c r="CA21" s="3"/>
      <c r="CB21"/>
      <c r="CD21"/>
      <c r="CE21"/>
      <c r="CF21"/>
      <c r="CG21"/>
    </row>
    <row r="22" spans="1:123" s="2" customFormat="1" x14ac:dyDescent="0.2">
      <c r="A22" s="2" t="s">
        <v>94</v>
      </c>
      <c r="B22" s="2" t="s">
        <v>82</v>
      </c>
      <c r="C22" s="2">
        <v>29</v>
      </c>
      <c r="D22" s="2">
        <v>40</v>
      </c>
      <c r="E22" s="2">
        <v>15</v>
      </c>
      <c r="F22" s="2">
        <v>20</v>
      </c>
      <c r="G22" s="2">
        <v>5</v>
      </c>
      <c r="H22" s="2">
        <v>396</v>
      </c>
      <c r="I22" s="2">
        <v>4</v>
      </c>
      <c r="J22" s="2">
        <v>4.1311600000000004</v>
      </c>
      <c r="L22" s="2">
        <v>1.2360100000000001</v>
      </c>
      <c r="M22" s="2">
        <v>9.8400000000000007E-4</v>
      </c>
      <c r="N22" s="2">
        <v>6.2388199999999996</v>
      </c>
      <c r="O22" s="2">
        <v>0.74036599999999997</v>
      </c>
      <c r="P22" s="2">
        <v>10.4468</v>
      </c>
      <c r="Q22" s="2">
        <v>29.988299999999999</v>
      </c>
      <c r="R22" s="2">
        <v>0.14765600000000001</v>
      </c>
      <c r="S22" s="2">
        <v>0</v>
      </c>
      <c r="T22" s="2">
        <v>2.3500000000000001E-3</v>
      </c>
      <c r="U22" s="2">
        <v>1.0704E-2</v>
      </c>
      <c r="V22" s="2">
        <v>-2.5999999999999999E-3</v>
      </c>
      <c r="W22" s="2">
        <v>0.14785000000000001</v>
      </c>
      <c r="X22" s="2">
        <v>0</v>
      </c>
      <c r="Y22" s="2">
        <v>46.696800000000003</v>
      </c>
      <c r="Z22" s="2">
        <v>99.785200000000003</v>
      </c>
      <c r="AC22" s="2">
        <f t="shared" si="5"/>
        <v>1.380005165</v>
      </c>
      <c r="AM22" s="2">
        <v>3.7867700000000002</v>
      </c>
      <c r="AO22" s="2">
        <v>8.5300000000000003E-4</v>
      </c>
      <c r="AP22" s="2">
        <v>0.38927299999999998</v>
      </c>
      <c r="AQ22" s="2">
        <v>4.7089999999999996E-3</v>
      </c>
      <c r="AR22" s="2">
        <v>9.01E-4</v>
      </c>
      <c r="AS22" s="2">
        <v>5.5717000000000003E-2</v>
      </c>
      <c r="AT22" s="2">
        <v>0.18965299999999999</v>
      </c>
      <c r="AU22" s="2">
        <v>3.36232</v>
      </c>
      <c r="AW22" s="2">
        <v>22.500800000000002</v>
      </c>
      <c r="AX22" s="2">
        <v>8.1591400000000007</v>
      </c>
      <c r="AY22" s="2">
        <v>0</v>
      </c>
      <c r="AZ22" s="2">
        <v>4.7662999999999997E-2</v>
      </c>
      <c r="BA22" s="2">
        <v>0</v>
      </c>
      <c r="BB22" s="2">
        <v>61.503999999999998</v>
      </c>
      <c r="BC22" s="2">
        <v>100</v>
      </c>
      <c r="BD22" s="3">
        <f t="shared" ref="BD22:BD33" si="23">AM22/(SUM(AM22:BA22))*5</f>
        <v>0.49181642825866489</v>
      </c>
      <c r="BE22" s="3"/>
      <c r="BF22" s="3">
        <f t="shared" ref="BF22:BF33" si="24">AO22/(SUM(AM22:BA22))*5</f>
        <v>1.1078555425986822E-4</v>
      </c>
      <c r="BG22" s="3">
        <f t="shared" ref="BG22:BG33" si="25">AP22/(SUM(AM22:BA22))*5</f>
        <v>5.0557825396719436E-2</v>
      </c>
      <c r="BH22" s="3">
        <f t="shared" ref="BH22:BH33" si="26">AQ22/(SUM(AM22:BA22))*5</f>
        <v>6.115934056385925E-4</v>
      </c>
      <c r="BI22" s="3">
        <f t="shared" ref="BI22:BI33" si="27">AR22/(SUM(AM22:BA22))*5</f>
        <v>1.1701967689113863E-4</v>
      </c>
      <c r="BJ22" s="3">
        <f t="shared" ref="BJ22:BJ33" si="28">AS22/(SUM(AM22:BA22))*5</f>
        <v>7.2363877218019658E-3</v>
      </c>
      <c r="BK22" s="3">
        <f t="shared" ref="BK22:BK33" si="29">AT22/(SUM(AM22:BA22))*5</f>
        <v>2.4631667903923547E-2</v>
      </c>
      <c r="BL22" s="3">
        <f t="shared" ref="BL22:BL33" si="30">AU22/(SUM(AM22:BA22))*5</f>
        <v>0.43668990011610792</v>
      </c>
      <c r="BM22" s="3">
        <f t="shared" ref="BM22:BM33" si="31">AV22/(SUM(AM22:BA22))*5</f>
        <v>0</v>
      </c>
      <c r="BN22" s="3">
        <f t="shared" ref="BN22:BN33" si="32">AW22/(SUM(AM22:BA22))*5</f>
        <v>2.9223488854518669</v>
      </c>
      <c r="BO22" s="3">
        <f t="shared" ref="BO22:BO33" si="33">AX22/(SUM(AM22:BA22))*5</f>
        <v>1.059689152618829</v>
      </c>
      <c r="BP22" s="3">
        <f t="shared" si="17"/>
        <v>0</v>
      </c>
      <c r="BQ22" s="3">
        <f t="shared" si="18"/>
        <v>6.1903538952967152E-3</v>
      </c>
      <c r="BR22" s="3">
        <f t="shared" si="19"/>
        <v>0</v>
      </c>
      <c r="BT22" s="2">
        <f t="shared" si="2"/>
        <v>5.1638930096627078</v>
      </c>
      <c r="BU22" s="2">
        <f t="shared" si="3"/>
        <v>50.233319886558924</v>
      </c>
      <c r="BV22" s="2">
        <f t="shared" si="4"/>
        <v>44.602787103778354</v>
      </c>
      <c r="BW22" s="2">
        <f t="shared" si="0"/>
        <v>2.4540968859277723</v>
      </c>
      <c r="BX22" s="3">
        <f t="shared" si="20"/>
        <v>3.9826496314763347</v>
      </c>
      <c r="BY22" s="3">
        <f t="shared" si="21"/>
        <v>0.97906415377149236</v>
      </c>
      <c r="BZ22" s="3">
        <f t="shared" si="1"/>
        <v>1.0036958216754159</v>
      </c>
      <c r="CA22" s="3"/>
      <c r="CB22"/>
      <c r="CD22" s="3"/>
      <c r="CG22"/>
    </row>
    <row r="23" spans="1:123" s="2" customFormat="1" x14ac:dyDescent="0.2">
      <c r="A23" s="2" t="s">
        <v>108</v>
      </c>
      <c r="B23" s="2" t="s">
        <v>82</v>
      </c>
      <c r="C23" s="2">
        <v>9</v>
      </c>
      <c r="D23" s="2">
        <v>40</v>
      </c>
      <c r="E23" s="2">
        <v>15</v>
      </c>
      <c r="F23" s="2">
        <v>20</v>
      </c>
      <c r="G23" s="2">
        <v>5</v>
      </c>
      <c r="H23" s="2">
        <v>322</v>
      </c>
      <c r="I23" s="2">
        <v>3</v>
      </c>
      <c r="J23" s="2">
        <v>4.1902999999999997</v>
      </c>
      <c r="L23" s="2">
        <v>0.67819600000000002</v>
      </c>
      <c r="M23" s="2">
        <v>1.7960000000000001E-3</v>
      </c>
      <c r="N23" s="2">
        <v>6.3484299999999996</v>
      </c>
      <c r="O23" s="2">
        <v>0.75217400000000001</v>
      </c>
      <c r="P23" s="2">
        <v>10.387499999999999</v>
      </c>
      <c r="Q23" s="2">
        <v>29.9025</v>
      </c>
      <c r="R23" s="2">
        <v>0.16739100000000001</v>
      </c>
      <c r="S23" s="2">
        <v>1.4940999999999999E-2</v>
      </c>
      <c r="T23" s="2">
        <v>9.7499999999999996E-4</v>
      </c>
      <c r="U23" s="2">
        <v>1.8859000000000001E-2</v>
      </c>
      <c r="V23" s="2">
        <v>-3.16E-3</v>
      </c>
      <c r="W23" s="2">
        <v>0</v>
      </c>
      <c r="X23" s="2">
        <v>0</v>
      </c>
      <c r="Y23" s="2">
        <v>46.503300000000003</v>
      </c>
      <c r="Z23" s="2">
        <v>98.963099999999997</v>
      </c>
      <c r="AC23" s="2">
        <f t="shared" si="5"/>
        <v>0.75720583400000008</v>
      </c>
      <c r="AM23" s="2">
        <v>3.8548100000000001</v>
      </c>
      <c r="AO23" s="2">
        <v>1.5629999999999999E-3</v>
      </c>
      <c r="AP23" s="2">
        <v>0.39690599999999998</v>
      </c>
      <c r="AQ23" s="2">
        <v>8.3269999999999993E-3</v>
      </c>
      <c r="AR23" s="2">
        <v>3.7500000000000001E-4</v>
      </c>
      <c r="AS23" s="2">
        <v>6.3391000000000003E-2</v>
      </c>
      <c r="AT23" s="2">
        <v>0.104437</v>
      </c>
      <c r="AU23" s="2">
        <v>3.4337200000000001</v>
      </c>
      <c r="AW23" s="2">
        <v>22.517199999999999</v>
      </c>
      <c r="AX23" s="2">
        <v>8.1420100000000009</v>
      </c>
      <c r="AY23" s="2">
        <v>9.8549999999999992E-3</v>
      </c>
      <c r="AZ23" s="2">
        <v>0</v>
      </c>
      <c r="BA23" s="2">
        <v>0</v>
      </c>
      <c r="BB23" s="2">
        <v>61.4696</v>
      </c>
      <c r="BC23" s="2">
        <v>100</v>
      </c>
      <c r="BD23" s="3">
        <f t="shared" si="23"/>
        <v>0.50020120628266029</v>
      </c>
      <c r="BE23" s="3"/>
      <c r="BF23" s="3">
        <f t="shared" si="24"/>
        <v>2.0281531007229877E-4</v>
      </c>
      <c r="BG23" s="3">
        <f t="shared" si="25"/>
        <v>5.1502631771948693E-2</v>
      </c>
      <c r="BH23" s="3">
        <f t="shared" si="26"/>
        <v>1.0805138112425026E-3</v>
      </c>
      <c r="BI23" s="3">
        <f t="shared" si="27"/>
        <v>4.866010318433272E-5</v>
      </c>
      <c r="BJ23" s="3">
        <f t="shared" si="28"/>
        <v>8.2256336025547626E-3</v>
      </c>
      <c r="BK23" s="3">
        <f t="shared" si="29"/>
        <v>1.3551773856699083E-2</v>
      </c>
      <c r="BL23" s="3">
        <f t="shared" si="30"/>
        <v>0.44556045201628525</v>
      </c>
      <c r="BM23" s="3">
        <f t="shared" si="31"/>
        <v>0</v>
      </c>
      <c r="BN23" s="3">
        <f t="shared" si="32"/>
        <v>2.9218380677926841</v>
      </c>
      <c r="BO23" s="3">
        <f t="shared" si="33"/>
        <v>1.0565094579409837</v>
      </c>
      <c r="BP23" s="3">
        <f t="shared" si="17"/>
        <v>1.2787875116842637E-3</v>
      </c>
      <c r="BQ23" s="3">
        <f t="shared" si="18"/>
        <v>0</v>
      </c>
      <c r="BR23" s="3">
        <f t="shared" si="19"/>
        <v>0</v>
      </c>
      <c r="BT23" s="2">
        <f t="shared" si="2"/>
        <v>5.1643914541738418</v>
      </c>
      <c r="BU23" s="2">
        <f t="shared" si="3"/>
        <v>50.157336551888534</v>
      </c>
      <c r="BV23" s="2">
        <f t="shared" si="4"/>
        <v>44.678271993937628</v>
      </c>
      <c r="BW23" s="2">
        <f t="shared" si="0"/>
        <v>1.3406765424802174</v>
      </c>
      <c r="BX23" s="3">
        <f t="shared" si="20"/>
        <v>3.97942803954491</v>
      </c>
      <c r="BY23" s="3">
        <f t="shared" si="21"/>
        <v>0.99726429007089423</v>
      </c>
      <c r="BZ23" s="3">
        <f t="shared" si="1"/>
        <v>1.0108160639275934</v>
      </c>
      <c r="CA23" s="3"/>
      <c r="CB23"/>
      <c r="CD23"/>
      <c r="CE23"/>
      <c r="CF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</row>
    <row r="24" spans="1:123" s="2" customFormat="1" x14ac:dyDescent="0.2">
      <c r="A24" s="2" t="s">
        <v>103</v>
      </c>
      <c r="B24" s="2" t="s">
        <v>82</v>
      </c>
      <c r="C24" s="2">
        <v>20</v>
      </c>
      <c r="D24" s="2">
        <v>40</v>
      </c>
      <c r="E24" s="2">
        <v>15</v>
      </c>
      <c r="F24" s="2">
        <v>20</v>
      </c>
      <c r="G24" s="2">
        <v>5</v>
      </c>
      <c r="H24" s="2">
        <v>357</v>
      </c>
      <c r="I24" s="2">
        <v>4</v>
      </c>
      <c r="J24" s="2">
        <v>4.0899000000000001</v>
      </c>
      <c r="L24" s="2">
        <v>1.36432</v>
      </c>
      <c r="M24" s="2">
        <v>1.5782000000000001E-2</v>
      </c>
      <c r="N24" s="2">
        <v>6.2257300000000004</v>
      </c>
      <c r="O24" s="2">
        <v>0.58477500000000004</v>
      </c>
      <c r="P24" s="2">
        <v>10.4292</v>
      </c>
      <c r="Q24" s="2">
        <v>30.212800000000001</v>
      </c>
      <c r="R24" s="2">
        <v>0.162685</v>
      </c>
      <c r="S24" s="2">
        <v>2.6109E-2</v>
      </c>
      <c r="T24" s="2">
        <v>5.0730000000000003E-3</v>
      </c>
      <c r="U24" s="2">
        <v>1.6664000000000002E-2</v>
      </c>
      <c r="V24" s="2">
        <v>1.147E-3</v>
      </c>
      <c r="W24" s="2">
        <v>4.6622999999999998E-2</v>
      </c>
      <c r="X24" s="2">
        <v>0</v>
      </c>
      <c r="Y24" s="2">
        <v>46.871600000000001</v>
      </c>
      <c r="Z24" s="2">
        <v>100.053</v>
      </c>
      <c r="AC24" s="2">
        <f t="shared" si="5"/>
        <v>1.5232632800000001</v>
      </c>
      <c r="AM24" s="2">
        <v>3.73821</v>
      </c>
      <c r="AO24" s="2">
        <v>1.3644999999999999E-2</v>
      </c>
      <c r="AP24" s="2">
        <v>0.306585</v>
      </c>
      <c r="AQ24" s="2">
        <v>7.3099999999999997E-3</v>
      </c>
      <c r="AR24" s="2">
        <v>1.9400000000000001E-3</v>
      </c>
      <c r="AS24" s="2">
        <v>6.1212000000000003E-2</v>
      </c>
      <c r="AT24" s="2">
        <v>0.20874200000000001</v>
      </c>
      <c r="AU24" s="2">
        <v>3.3456600000000001</v>
      </c>
      <c r="AV24" s="2">
        <v>7.7800000000000005E-4</v>
      </c>
      <c r="AW24" s="2">
        <v>22.604299999999999</v>
      </c>
      <c r="AX24" s="2">
        <v>8.1220800000000004</v>
      </c>
      <c r="AY24" s="2">
        <v>1.7111000000000001E-2</v>
      </c>
      <c r="AZ24" s="2">
        <v>1.4987E-2</v>
      </c>
      <c r="BA24" s="2">
        <v>0</v>
      </c>
      <c r="BB24" s="2">
        <v>61.557400000000001</v>
      </c>
      <c r="BC24" s="2">
        <v>100</v>
      </c>
      <c r="BD24" s="3">
        <f t="shared" si="23"/>
        <v>0.4862072140877195</v>
      </c>
      <c r="BE24" s="3"/>
      <c r="BF24" s="3">
        <f t="shared" si="24"/>
        <v>1.7747257206596025E-3</v>
      </c>
      <c r="BG24" s="3">
        <f t="shared" si="25"/>
        <v>3.987572627837481E-2</v>
      </c>
      <c r="BH24" s="3">
        <f t="shared" si="26"/>
        <v>9.5076914752815643E-4</v>
      </c>
      <c r="BI24" s="3">
        <f t="shared" si="27"/>
        <v>2.5232450700473649E-4</v>
      </c>
      <c r="BJ24" s="3">
        <f t="shared" si="28"/>
        <v>7.961488516893777E-3</v>
      </c>
      <c r="BK24" s="3">
        <f t="shared" si="29"/>
        <v>2.7149856825351908E-2</v>
      </c>
      <c r="BL24" s="3">
        <f t="shared" si="30"/>
        <v>0.43515052067292093</v>
      </c>
      <c r="BM24" s="3">
        <f t="shared" si="31"/>
        <v>1.0118993115963144E-4</v>
      </c>
      <c r="BN24" s="3">
        <f t="shared" si="32"/>
        <v>2.9400097183954452</v>
      </c>
      <c r="BO24" s="3">
        <f t="shared" si="33"/>
        <v>1.0563916659036239</v>
      </c>
      <c r="BP24" s="3">
        <f t="shared" si="17"/>
        <v>2.2255281646175492E-3</v>
      </c>
      <c r="BQ24" s="3">
        <f t="shared" si="18"/>
        <v>1.9492718487010233E-3</v>
      </c>
      <c r="BR24" s="3">
        <f t="shared" si="19"/>
        <v>0</v>
      </c>
      <c r="BT24" s="2">
        <f t="shared" si="2"/>
        <v>4.1483914048593764</v>
      </c>
      <c r="BU24" s="2">
        <f t="shared" si="3"/>
        <v>50.58159477325821</v>
      </c>
      <c r="BV24" s="2">
        <f t="shared" si="4"/>
        <v>45.270013821882415</v>
      </c>
      <c r="BW24" s="2">
        <f t="shared" si="0"/>
        <v>2.7468954943528909</v>
      </c>
      <c r="BX24" s="3">
        <f t="shared" si="20"/>
        <v>3.9973521534465974</v>
      </c>
      <c r="BY24" s="3">
        <f t="shared" si="21"/>
        <v>0.96123346103901519</v>
      </c>
      <c r="BZ24" s="3">
        <f t="shared" si="1"/>
        <v>0.98838331786436706</v>
      </c>
      <c r="CA24" s="3"/>
      <c r="CB24"/>
      <c r="CD24"/>
      <c r="CE24"/>
      <c r="CF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</row>
    <row r="25" spans="1:123" s="2" customFormat="1" x14ac:dyDescent="0.2">
      <c r="A25" s="2" t="s">
        <v>83</v>
      </c>
      <c r="B25" s="2" t="s">
        <v>82</v>
      </c>
      <c r="C25" s="2">
        <v>58</v>
      </c>
      <c r="D25" s="2">
        <v>40</v>
      </c>
      <c r="E25" s="2">
        <v>15</v>
      </c>
      <c r="F25" s="2">
        <v>20</v>
      </c>
      <c r="G25" s="2">
        <v>5</v>
      </c>
      <c r="H25" s="2">
        <v>601</v>
      </c>
      <c r="I25" s="2">
        <v>1</v>
      </c>
      <c r="J25" s="2">
        <v>4.2992400000000002</v>
      </c>
      <c r="L25" s="2">
        <v>0.171206</v>
      </c>
      <c r="M25" s="2">
        <v>3.6999999999999998E-5</v>
      </c>
      <c r="N25" s="2">
        <v>6.5211699999999997</v>
      </c>
      <c r="O25" s="2">
        <v>0.49658600000000003</v>
      </c>
      <c r="P25" s="2">
        <v>10.1882</v>
      </c>
      <c r="Q25" s="2">
        <v>30.699400000000001</v>
      </c>
      <c r="R25" s="2">
        <v>0.14461399999999999</v>
      </c>
      <c r="S25" s="2">
        <v>5.4857000000000003E-2</v>
      </c>
      <c r="T25" s="2">
        <v>-1.325E-2</v>
      </c>
      <c r="U25" s="2">
        <v>1.5288E-2</v>
      </c>
      <c r="V25" s="2">
        <v>-1.7799999999999999E-3</v>
      </c>
      <c r="W25" s="2">
        <v>0</v>
      </c>
      <c r="X25" s="2">
        <v>0</v>
      </c>
      <c r="Y25" s="2">
        <v>47.215899999999998</v>
      </c>
      <c r="Z25" s="2">
        <v>99.791399999999996</v>
      </c>
      <c r="AC25" s="2">
        <f t="shared" si="5"/>
        <v>0.191151499</v>
      </c>
      <c r="AM25" s="2">
        <v>3.9013300000000002</v>
      </c>
      <c r="AO25" s="2">
        <v>3.1999999999999999E-5</v>
      </c>
      <c r="AP25" s="2">
        <v>0.25847900000000001</v>
      </c>
      <c r="AQ25" s="2">
        <v>6.6579999999999999E-3</v>
      </c>
      <c r="AS25" s="2">
        <v>5.4022000000000001E-2</v>
      </c>
      <c r="AT25" s="2">
        <v>2.6006000000000001E-2</v>
      </c>
      <c r="AU25" s="2">
        <v>3.47925</v>
      </c>
      <c r="AW25" s="2">
        <v>22.8034</v>
      </c>
      <c r="AX25" s="2">
        <v>7.8773600000000004</v>
      </c>
      <c r="AY25" s="2">
        <v>3.5692000000000002E-2</v>
      </c>
      <c r="AZ25" s="2">
        <v>0</v>
      </c>
      <c r="BA25" s="2">
        <v>0</v>
      </c>
      <c r="BB25" s="2">
        <v>61.564</v>
      </c>
      <c r="BC25" s="2">
        <v>100</v>
      </c>
      <c r="BD25" s="3">
        <f t="shared" si="23"/>
        <v>0.50742765202298756</v>
      </c>
      <c r="BE25" s="3"/>
      <c r="BF25" s="3">
        <f t="shared" si="24"/>
        <v>4.1620895604154482E-6</v>
      </c>
      <c r="BG25" s="3">
        <f t="shared" si="25"/>
        <v>3.3619148358957025E-2</v>
      </c>
      <c r="BH25" s="3">
        <f t="shared" si="26"/>
        <v>8.6597475916393922E-4</v>
      </c>
      <c r="BI25" s="3">
        <f t="shared" si="27"/>
        <v>0</v>
      </c>
      <c r="BJ25" s="3">
        <f t="shared" si="28"/>
        <v>7.0263875697738551E-3</v>
      </c>
      <c r="BK25" s="3">
        <f t="shared" si="29"/>
        <v>3.3824781596301298E-3</v>
      </c>
      <c r="BL25" s="3">
        <f t="shared" si="30"/>
        <v>0.45252969072110782</v>
      </c>
      <c r="BM25" s="3">
        <f t="shared" si="31"/>
        <v>0</v>
      </c>
      <c r="BN25" s="3">
        <f t="shared" si="32"/>
        <v>2.9659310338118012</v>
      </c>
      <c r="BO25" s="3">
        <f t="shared" si="33"/>
        <v>1.0245711818635699</v>
      </c>
      <c r="BP25" s="3">
        <f t="shared" si="17"/>
        <v>4.6422906434483817E-3</v>
      </c>
      <c r="BQ25" s="3">
        <f t="shared" si="18"/>
        <v>0</v>
      </c>
      <c r="BR25" s="3">
        <f t="shared" si="19"/>
        <v>0</v>
      </c>
      <c r="BT25" s="2">
        <f t="shared" si="2"/>
        <v>3.3836497401054237</v>
      </c>
      <c r="BU25" s="2">
        <f t="shared" si="3"/>
        <v>51.070819062923846</v>
      </c>
      <c r="BV25" s="2">
        <f t="shared" si="4"/>
        <v>45.545531196970721</v>
      </c>
      <c r="BW25" s="2">
        <f t="shared" si="0"/>
        <v>0.3392795755808985</v>
      </c>
      <c r="BX25" s="3">
        <f t="shared" si="20"/>
        <v>3.9913681904345348</v>
      </c>
      <c r="BY25" s="3">
        <f t="shared" si="21"/>
        <v>0.99357649110305246</v>
      </c>
      <c r="BZ25" s="3">
        <f t="shared" si="1"/>
        <v>0.99695896926268257</v>
      </c>
      <c r="CA25" s="3"/>
      <c r="CB25"/>
      <c r="CC25"/>
      <c r="CD25"/>
      <c r="CE25"/>
      <c r="CF25"/>
      <c r="CG25"/>
    </row>
    <row r="26" spans="1:123" s="2" customFormat="1" x14ac:dyDescent="0.2">
      <c r="A26" s="2" t="s">
        <v>91</v>
      </c>
      <c r="B26" s="2" t="s">
        <v>82</v>
      </c>
      <c r="C26" s="2">
        <v>41</v>
      </c>
      <c r="D26" s="2">
        <v>40</v>
      </c>
      <c r="E26" s="2">
        <v>15</v>
      </c>
      <c r="F26" s="2">
        <v>20</v>
      </c>
      <c r="G26" s="2">
        <v>5</v>
      </c>
      <c r="H26" s="2">
        <v>441</v>
      </c>
      <c r="I26" s="2">
        <v>2</v>
      </c>
      <c r="J26" s="2">
        <v>4.0995699999999999</v>
      </c>
      <c r="L26" s="2">
        <v>1.45939</v>
      </c>
      <c r="M26" s="2">
        <v>2.441E-3</v>
      </c>
      <c r="N26" s="2">
        <v>6.3478199999999996</v>
      </c>
      <c r="O26" s="2">
        <v>0.57216400000000001</v>
      </c>
      <c r="P26" s="2">
        <v>10.340400000000001</v>
      </c>
      <c r="Q26" s="2">
        <v>29.9541</v>
      </c>
      <c r="R26" s="2">
        <v>0.14388999999999999</v>
      </c>
      <c r="S26" s="2">
        <v>0</v>
      </c>
      <c r="T26" s="2">
        <v>2.0500000000000002E-3</v>
      </c>
      <c r="U26" s="2">
        <v>1.6240000000000001E-2</v>
      </c>
      <c r="V26" s="2">
        <v>-5.0000000000000001E-3</v>
      </c>
      <c r="W26" s="2">
        <v>8.5434999999999997E-2</v>
      </c>
      <c r="X26" s="2">
        <v>0</v>
      </c>
      <c r="Y26" s="2">
        <v>46.5184</v>
      </c>
      <c r="Z26" s="2">
        <v>99.536900000000003</v>
      </c>
      <c r="AC26" s="2">
        <f t="shared" si="5"/>
        <v>1.6294089350000001</v>
      </c>
      <c r="AM26" s="2">
        <v>3.77244</v>
      </c>
      <c r="AO26" s="2">
        <v>2.124E-3</v>
      </c>
      <c r="AP26" s="2">
        <v>0.302006</v>
      </c>
      <c r="AQ26" s="2">
        <v>7.1720000000000004E-3</v>
      </c>
      <c r="AR26" s="2">
        <v>7.8899999999999999E-4</v>
      </c>
      <c r="AS26" s="2">
        <v>5.4507E-2</v>
      </c>
      <c r="AT26" s="2">
        <v>0.224801</v>
      </c>
      <c r="AU26" s="2">
        <v>3.43438</v>
      </c>
      <c r="AW26" s="2">
        <v>22.5626</v>
      </c>
      <c r="AX26" s="2">
        <v>8.1075099999999996</v>
      </c>
      <c r="AY26" s="2">
        <v>0</v>
      </c>
      <c r="AZ26" s="2">
        <v>2.7649E-2</v>
      </c>
      <c r="BA26" s="2">
        <v>0</v>
      </c>
      <c r="BB26" s="2">
        <v>61.5075</v>
      </c>
      <c r="BC26" s="2">
        <v>100</v>
      </c>
      <c r="BD26" s="3">
        <f t="shared" si="23"/>
        <v>0.48997845956790609</v>
      </c>
      <c r="BE26" s="3"/>
      <c r="BF26" s="3">
        <f t="shared" si="24"/>
        <v>2.7587297561319269E-4</v>
      </c>
      <c r="BG26" s="3">
        <f t="shared" si="25"/>
        <v>3.9225656249076209E-2</v>
      </c>
      <c r="BH26" s="3">
        <f t="shared" si="26"/>
        <v>9.3152588563927404E-4</v>
      </c>
      <c r="BI26" s="3">
        <f t="shared" si="27"/>
        <v>1.024782381162001E-4</v>
      </c>
      <c r="BJ26" s="3">
        <f t="shared" si="28"/>
        <v>7.0795707541187816E-3</v>
      </c>
      <c r="BK26" s="3">
        <f t="shared" si="29"/>
        <v>2.9197985306413057E-2</v>
      </c>
      <c r="BL26" s="3">
        <f t="shared" si="30"/>
        <v>0.44606997645312457</v>
      </c>
      <c r="BM26" s="3">
        <f t="shared" si="31"/>
        <v>0</v>
      </c>
      <c r="BN26" s="3">
        <f t="shared" si="32"/>
        <v>2.9305139357675243</v>
      </c>
      <c r="BO26" s="3">
        <f t="shared" si="33"/>
        <v>1.0530333844226534</v>
      </c>
      <c r="BP26" s="3">
        <f t="shared" si="17"/>
        <v>0</v>
      </c>
      <c r="BQ26" s="3">
        <f t="shared" si="18"/>
        <v>3.5911543798159908E-3</v>
      </c>
      <c r="BR26" s="3">
        <f t="shared" si="19"/>
        <v>0</v>
      </c>
      <c r="BT26" s="2">
        <f t="shared" si="2"/>
        <v>4.022013561107955</v>
      </c>
      <c r="BU26" s="2">
        <f t="shared" si="3"/>
        <v>50.24007747682527</v>
      </c>
      <c r="BV26" s="2">
        <f t="shared" si="4"/>
        <v>45.737908962066768</v>
      </c>
      <c r="BW26" s="2">
        <f t="shared" si="0"/>
        <v>2.9067990995686763</v>
      </c>
      <c r="BX26" s="3">
        <f t="shared" si="20"/>
        <v>3.9844788460758171</v>
      </c>
      <c r="BY26" s="3">
        <f t="shared" si="21"/>
        <v>0.97527409227010686</v>
      </c>
      <c r="BZ26" s="3">
        <f t="shared" si="1"/>
        <v>1.0044720775765199</v>
      </c>
      <c r="CA26" s="3"/>
      <c r="CB26"/>
      <c r="CC26"/>
      <c r="CD26" s="3"/>
      <c r="CG26"/>
    </row>
    <row r="27" spans="1:123" s="2" customFormat="1" x14ac:dyDescent="0.2">
      <c r="A27" s="2" t="s">
        <v>85</v>
      </c>
      <c r="B27" s="2" t="s">
        <v>82</v>
      </c>
      <c r="C27" s="2">
        <v>56</v>
      </c>
      <c r="D27" s="2">
        <v>40</v>
      </c>
      <c r="E27" s="2">
        <v>15</v>
      </c>
      <c r="F27" s="2">
        <v>20</v>
      </c>
      <c r="G27" s="2">
        <v>5</v>
      </c>
      <c r="H27" s="2">
        <v>595</v>
      </c>
      <c r="I27" s="2">
        <v>3</v>
      </c>
      <c r="J27" s="2">
        <v>4.0365099999999998</v>
      </c>
      <c r="L27" s="2">
        <v>1.4117900000000001</v>
      </c>
      <c r="M27" s="2">
        <v>1.5709999999999999E-3</v>
      </c>
      <c r="N27" s="2">
        <v>6.3348000000000004</v>
      </c>
      <c r="O27" s="2">
        <v>0.60862099999999997</v>
      </c>
      <c r="P27" s="2">
        <v>10.442</v>
      </c>
      <c r="Q27" s="2">
        <v>29.8567</v>
      </c>
      <c r="R27" s="2">
        <v>0.13078899999999999</v>
      </c>
      <c r="S27" s="2">
        <v>5.9199999999999999E-3</v>
      </c>
      <c r="T27" s="2">
        <v>1.2769999999999999E-3</v>
      </c>
      <c r="U27" s="2">
        <v>2.1571E-2</v>
      </c>
      <c r="V27" s="2">
        <v>-6.5100000000000002E-3</v>
      </c>
      <c r="W27" s="2">
        <v>0</v>
      </c>
      <c r="X27" s="2">
        <v>0</v>
      </c>
      <c r="Y27" s="2">
        <v>46.467300000000002</v>
      </c>
      <c r="Z27" s="2">
        <v>99.312299999999993</v>
      </c>
      <c r="AC27" s="2">
        <f t="shared" si="5"/>
        <v>1.5762635350000003</v>
      </c>
      <c r="AM27" s="2">
        <v>3.7197300000000002</v>
      </c>
      <c r="AO27" s="2">
        <v>1.3699999999999999E-3</v>
      </c>
      <c r="AP27" s="2">
        <v>0.32170900000000002</v>
      </c>
      <c r="AQ27" s="2">
        <v>9.5409999999999991E-3</v>
      </c>
      <c r="AR27" s="2">
        <v>4.9299999999999995E-4</v>
      </c>
      <c r="AS27" s="2">
        <v>4.9614999999999999E-2</v>
      </c>
      <c r="AT27" s="2">
        <v>0.21778</v>
      </c>
      <c r="AU27" s="2">
        <v>3.4322400000000002</v>
      </c>
      <c r="AW27" s="2">
        <v>22.5214</v>
      </c>
      <c r="AX27" s="2">
        <v>8.1988900000000005</v>
      </c>
      <c r="AY27" s="2">
        <v>3.9119999999999997E-3</v>
      </c>
      <c r="AZ27" s="2">
        <v>0</v>
      </c>
      <c r="BA27" s="2">
        <v>0</v>
      </c>
      <c r="BB27" s="2">
        <v>61.527799999999999</v>
      </c>
      <c r="BC27" s="2">
        <v>100</v>
      </c>
      <c r="BD27" s="3">
        <f t="shared" si="23"/>
        <v>0.48337460508546992</v>
      </c>
      <c r="BE27" s="3"/>
      <c r="BF27" s="3">
        <f t="shared" si="24"/>
        <v>1.7802991318377779E-4</v>
      </c>
      <c r="BG27" s="3">
        <f t="shared" si="25"/>
        <v>4.1805711927328452E-2</v>
      </c>
      <c r="BH27" s="3">
        <f t="shared" si="26"/>
        <v>1.2398418990411852E-3</v>
      </c>
      <c r="BI27" s="3">
        <f t="shared" si="27"/>
        <v>6.4064778977812012E-5</v>
      </c>
      <c r="BJ27" s="3">
        <f t="shared" si="28"/>
        <v>6.4474117829292962E-3</v>
      </c>
      <c r="BK27" s="3">
        <f t="shared" si="29"/>
        <v>2.830025875413367E-2</v>
      </c>
      <c r="BL27" s="3">
        <f t="shared" si="30"/>
        <v>0.44601561257364203</v>
      </c>
      <c r="BM27" s="3">
        <f t="shared" si="31"/>
        <v>0</v>
      </c>
      <c r="BN27" s="3">
        <f t="shared" si="32"/>
        <v>2.9266298443628713</v>
      </c>
      <c r="BO27" s="3">
        <f t="shared" si="33"/>
        <v>1.0654362590535358</v>
      </c>
      <c r="BP27" s="3">
        <f t="shared" si="17"/>
        <v>5.0835986888681656E-4</v>
      </c>
      <c r="BQ27" s="3">
        <f t="shared" si="18"/>
        <v>0</v>
      </c>
      <c r="BR27" s="3">
        <f t="shared" si="19"/>
        <v>0</v>
      </c>
      <c r="BT27" s="2">
        <f t="shared" si="2"/>
        <v>4.3045600433200315</v>
      </c>
      <c r="BU27" s="2">
        <f t="shared" si="3"/>
        <v>49.771069910816351</v>
      </c>
      <c r="BV27" s="2">
        <f t="shared" si="4"/>
        <v>45.924370045863633</v>
      </c>
      <c r="BW27" s="2">
        <f t="shared" si="0"/>
        <v>2.8314523941426457</v>
      </c>
      <c r="BX27" s="3">
        <f t="shared" si="20"/>
        <v>3.9933059453154485</v>
      </c>
      <c r="BY27" s="3">
        <f t="shared" si="21"/>
        <v>0.9711959295864403</v>
      </c>
      <c r="BZ27" s="3">
        <f t="shared" si="1"/>
        <v>0.99949618834057397</v>
      </c>
      <c r="CA27" s="3"/>
      <c r="CB27"/>
      <c r="CC27"/>
      <c r="CD27"/>
      <c r="CE27"/>
      <c r="CF27"/>
      <c r="CG27"/>
    </row>
    <row r="28" spans="1:123" s="2" customFormat="1" x14ac:dyDescent="0.2">
      <c r="A28" s="2" t="s">
        <v>87</v>
      </c>
      <c r="B28" s="2" t="s">
        <v>82</v>
      </c>
      <c r="C28" s="2">
        <v>53</v>
      </c>
      <c r="D28" s="2">
        <v>40</v>
      </c>
      <c r="E28" s="2">
        <v>15</v>
      </c>
      <c r="F28" s="2">
        <v>20</v>
      </c>
      <c r="G28" s="2">
        <v>5</v>
      </c>
      <c r="H28" s="2">
        <v>571</v>
      </c>
      <c r="I28" s="2">
        <v>2</v>
      </c>
      <c r="J28" s="2">
        <v>4.2367299999999997</v>
      </c>
      <c r="L28" s="2">
        <v>0.14583299999999999</v>
      </c>
      <c r="M28" s="2">
        <v>1.4999999999999999E-4</v>
      </c>
      <c r="N28" s="2">
        <v>6.5987400000000003</v>
      </c>
      <c r="O28" s="2">
        <v>0.56561399999999995</v>
      </c>
      <c r="P28" s="2">
        <v>10.2348</v>
      </c>
      <c r="Q28" s="2">
        <v>30.631399999999999</v>
      </c>
      <c r="R28" s="2">
        <v>0.16378599999999999</v>
      </c>
      <c r="S28" s="2">
        <v>4.1534000000000001E-2</v>
      </c>
      <c r="T28" s="2">
        <v>-3.15E-3</v>
      </c>
      <c r="U28" s="2">
        <v>1.4121999999999999E-2</v>
      </c>
      <c r="V28" s="2">
        <v>2.9659999999999999E-3</v>
      </c>
      <c r="W28" s="2">
        <v>2.9319999999999999E-2</v>
      </c>
      <c r="X28" s="2">
        <v>0</v>
      </c>
      <c r="Y28" s="2">
        <v>47.1997</v>
      </c>
      <c r="Z28" s="2">
        <v>99.861599999999996</v>
      </c>
      <c r="AC28" s="2">
        <f t="shared" si="5"/>
        <v>0.1628225445</v>
      </c>
      <c r="AM28" s="2">
        <v>3.84476</v>
      </c>
      <c r="AO28" s="2">
        <v>1.2899999999999999E-4</v>
      </c>
      <c r="AP28" s="2">
        <v>0.29442200000000002</v>
      </c>
      <c r="AQ28" s="2">
        <v>6.1510000000000002E-3</v>
      </c>
      <c r="AS28" s="2">
        <v>6.1185999999999997E-2</v>
      </c>
      <c r="AT28" s="2">
        <v>2.2152999999999999E-2</v>
      </c>
      <c r="AU28" s="2">
        <v>3.5207899999999999</v>
      </c>
      <c r="AV28" s="2">
        <v>1.9980000000000002E-3</v>
      </c>
      <c r="AW28" s="2">
        <v>22.753900000000002</v>
      </c>
      <c r="AX28" s="2">
        <v>7.91378</v>
      </c>
      <c r="AY28" s="2">
        <v>2.7025E-2</v>
      </c>
      <c r="AZ28" s="2">
        <v>9.3570000000000007E-3</v>
      </c>
      <c r="BA28" s="2">
        <v>0</v>
      </c>
      <c r="BB28" s="2">
        <v>61.5456</v>
      </c>
      <c r="BC28" s="2">
        <v>100</v>
      </c>
      <c r="BD28" s="3">
        <f t="shared" si="23"/>
        <v>0.49989532097636297</v>
      </c>
      <c r="BE28" s="3"/>
      <c r="BF28" s="3">
        <f t="shared" si="24"/>
        <v>1.6772567443988917E-5</v>
      </c>
      <c r="BG28" s="3">
        <f t="shared" si="25"/>
        <v>3.8280719782900041E-2</v>
      </c>
      <c r="BH28" s="3">
        <f t="shared" si="26"/>
        <v>7.9975242130213818E-4</v>
      </c>
      <c r="BI28" s="3">
        <f t="shared" si="27"/>
        <v>0</v>
      </c>
      <c r="BJ28" s="3">
        <f t="shared" si="28"/>
        <v>7.9553977645574099E-3</v>
      </c>
      <c r="BK28" s="3">
        <f t="shared" si="29"/>
        <v>2.8803309037727636E-3</v>
      </c>
      <c r="BL28" s="3">
        <f t="shared" si="30"/>
        <v>0.45777277310947079</v>
      </c>
      <c r="BM28" s="3">
        <f t="shared" si="31"/>
        <v>2.5977976552782838E-4</v>
      </c>
      <c r="BN28" s="3">
        <f t="shared" si="32"/>
        <v>2.9584598632851118</v>
      </c>
      <c r="BO28" s="3">
        <f t="shared" si="33"/>
        <v>1.0289489053247334</v>
      </c>
      <c r="BP28" s="3">
        <f t="shared" si="17"/>
        <v>3.513787869564345E-3</v>
      </c>
      <c r="BQ28" s="3">
        <f t="shared" si="18"/>
        <v>1.2165962292511961E-3</v>
      </c>
      <c r="BR28" s="3">
        <f t="shared" si="19"/>
        <v>0</v>
      </c>
      <c r="BT28" s="2">
        <f t="shared" si="2"/>
        <v>3.8436432926908877</v>
      </c>
      <c r="BU28" s="2">
        <f t="shared" si="3"/>
        <v>50.192872767681138</v>
      </c>
      <c r="BV28" s="2">
        <f t="shared" si="4"/>
        <v>45.963483939627977</v>
      </c>
      <c r="BW28" s="2">
        <f t="shared" si="0"/>
        <v>0.28837073075483677</v>
      </c>
      <c r="BX28" s="3">
        <f t="shared" si="20"/>
        <v>3.9882085210311473</v>
      </c>
      <c r="BY28" s="3">
        <f t="shared" si="21"/>
        <v>0.9959488138687338</v>
      </c>
      <c r="BZ28" s="3">
        <f t="shared" si="1"/>
        <v>0.99882914477250651</v>
      </c>
      <c r="CA28" s="3"/>
      <c r="CB28"/>
      <c r="CC28"/>
      <c r="CD28" s="3"/>
      <c r="CG28"/>
      <c r="CH28" s="5"/>
    </row>
    <row r="29" spans="1:123" s="2" customFormat="1" x14ac:dyDescent="0.2">
      <c r="A29" s="2" t="s">
        <v>98</v>
      </c>
      <c r="B29" s="2" t="s">
        <v>82</v>
      </c>
      <c r="C29" s="2">
        <v>27</v>
      </c>
      <c r="D29" s="2">
        <v>40</v>
      </c>
      <c r="E29" s="2">
        <v>15</v>
      </c>
      <c r="F29" s="2">
        <v>20</v>
      </c>
      <c r="G29" s="2">
        <v>5</v>
      </c>
      <c r="H29" s="2">
        <v>388</v>
      </c>
      <c r="I29" s="2">
        <v>5</v>
      </c>
      <c r="J29" s="2">
        <v>4.0628399999999996</v>
      </c>
      <c r="L29" s="2">
        <v>1.5681499999999999</v>
      </c>
      <c r="M29" s="2">
        <v>-4.6100000000000004E-3</v>
      </c>
      <c r="N29" s="2">
        <v>6.3751499999999997</v>
      </c>
      <c r="O29" s="2">
        <v>0.58474800000000005</v>
      </c>
      <c r="P29" s="2">
        <v>10.3704</v>
      </c>
      <c r="Q29" s="2">
        <v>29.934000000000001</v>
      </c>
      <c r="R29" s="2">
        <v>0.16176699999999999</v>
      </c>
      <c r="S29" s="2">
        <v>1.8090000000000001E-3</v>
      </c>
      <c r="T29" s="2">
        <v>6.0000000000000002E-6</v>
      </c>
      <c r="U29" s="2">
        <v>1.7644E-2</v>
      </c>
      <c r="V29" s="2">
        <v>-9.0000000000000006E-5</v>
      </c>
      <c r="W29" s="2">
        <v>0</v>
      </c>
      <c r="X29" s="2">
        <v>0</v>
      </c>
      <c r="Y29" s="2">
        <v>46.518999999999998</v>
      </c>
      <c r="Z29" s="2">
        <v>99.590800000000002</v>
      </c>
      <c r="AC29" s="2">
        <f t="shared" si="5"/>
        <v>1.750839475</v>
      </c>
      <c r="AM29" s="2">
        <v>3.7389800000000002</v>
      </c>
      <c r="AP29" s="2">
        <v>0.30867699999999998</v>
      </c>
      <c r="AQ29" s="2">
        <v>7.7929999999999996E-3</v>
      </c>
      <c r="AR29" s="2">
        <v>1.9999999999999999E-6</v>
      </c>
      <c r="AS29" s="2">
        <v>6.1284999999999999E-2</v>
      </c>
      <c r="AT29" s="2">
        <v>0.24157600000000001</v>
      </c>
      <c r="AU29" s="2">
        <v>3.4494799999999999</v>
      </c>
      <c r="AW29" s="2">
        <v>22.549600000000002</v>
      </c>
      <c r="AX29" s="2">
        <v>8.13171</v>
      </c>
      <c r="AY29" s="2">
        <v>1.193E-3</v>
      </c>
      <c r="AZ29" s="2">
        <v>0</v>
      </c>
      <c r="BA29" s="2">
        <v>0</v>
      </c>
      <c r="BB29" s="2">
        <v>61.513800000000003</v>
      </c>
      <c r="BC29" s="2">
        <v>100</v>
      </c>
      <c r="BD29" s="3">
        <f t="shared" si="23"/>
        <v>0.48570424088190955</v>
      </c>
      <c r="BE29" s="3"/>
      <c r="BF29" s="3">
        <f t="shared" si="24"/>
        <v>0</v>
      </c>
      <c r="BG29" s="3">
        <f t="shared" si="25"/>
        <v>4.0098028864210343E-2</v>
      </c>
      <c r="BH29" s="3">
        <f t="shared" si="26"/>
        <v>1.0123330826034697E-3</v>
      </c>
      <c r="BI29" s="3">
        <f t="shared" si="27"/>
        <v>2.5980574428422166E-7</v>
      </c>
      <c r="BJ29" s="3">
        <f t="shared" si="28"/>
        <v>7.9610975192292623E-3</v>
      </c>
      <c r="BK29" s="3">
        <f t="shared" si="29"/>
        <v>3.1381416240602568E-2</v>
      </c>
      <c r="BL29" s="3">
        <f t="shared" si="30"/>
        <v>0.44809735939676848</v>
      </c>
      <c r="BM29" s="3">
        <f t="shared" si="31"/>
        <v>0</v>
      </c>
      <c r="BN29" s="3">
        <f t="shared" si="32"/>
        <v>2.9292578056557428</v>
      </c>
      <c r="BO29" s="3">
        <f t="shared" si="33"/>
        <v>1.0563324844267241</v>
      </c>
      <c r="BP29" s="3">
        <f t="shared" si="17"/>
        <v>1.5497412646553823E-4</v>
      </c>
      <c r="BQ29" s="3">
        <f t="shared" si="18"/>
        <v>0</v>
      </c>
      <c r="BR29" s="3">
        <f t="shared" si="19"/>
        <v>0</v>
      </c>
      <c r="BT29" s="2">
        <f t="shared" si="2"/>
        <v>4.1172650306376957</v>
      </c>
      <c r="BU29" s="2">
        <f t="shared" si="3"/>
        <v>49.872104511362139</v>
      </c>
      <c r="BV29" s="2">
        <f t="shared" si="4"/>
        <v>46.010630458000172</v>
      </c>
      <c r="BW29" s="2">
        <f t="shared" si="0"/>
        <v>3.1216560169630281</v>
      </c>
      <c r="BX29" s="3">
        <f t="shared" si="20"/>
        <v>3.9866026231650702</v>
      </c>
      <c r="BY29" s="3">
        <f t="shared" si="21"/>
        <v>0.9738996291428883</v>
      </c>
      <c r="BZ29" s="3">
        <f t="shared" si="1"/>
        <v>1.0052810453834908</v>
      </c>
      <c r="CA29" s="3"/>
      <c r="CB29"/>
      <c r="CC29"/>
      <c r="CD29" s="11"/>
      <c r="CE29" s="6"/>
      <c r="CF29" s="6"/>
      <c r="CH29"/>
    </row>
    <row r="30" spans="1:123" s="2" customFormat="1" x14ac:dyDescent="0.2">
      <c r="A30" s="2" t="s">
        <v>101</v>
      </c>
      <c r="B30" s="2" t="s">
        <v>82</v>
      </c>
      <c r="C30" s="2">
        <v>23</v>
      </c>
      <c r="D30" s="2">
        <v>40</v>
      </c>
      <c r="E30" s="2">
        <v>15</v>
      </c>
      <c r="F30" s="2">
        <v>20</v>
      </c>
      <c r="G30" s="2">
        <v>5</v>
      </c>
      <c r="H30" s="2">
        <v>370</v>
      </c>
      <c r="I30" s="2">
        <v>4</v>
      </c>
      <c r="J30" s="2">
        <v>4.18919</v>
      </c>
      <c r="L30" s="2">
        <v>1.50996</v>
      </c>
      <c r="M30" s="2">
        <v>8.4599999999999996E-4</v>
      </c>
      <c r="N30" s="2">
        <v>6.5502000000000002</v>
      </c>
      <c r="O30" s="2">
        <v>0.53744199999999998</v>
      </c>
      <c r="P30" s="2">
        <v>10.3805</v>
      </c>
      <c r="Q30" s="2">
        <v>30.415800000000001</v>
      </c>
      <c r="R30" s="2">
        <v>0.13658999999999999</v>
      </c>
      <c r="S30" s="2">
        <v>1.3782000000000001E-2</v>
      </c>
      <c r="T30" s="2">
        <v>-6.1500000000000001E-3</v>
      </c>
      <c r="U30" s="2">
        <v>2.4331999999999999E-2</v>
      </c>
      <c r="V30" s="2">
        <v>-2.7699999999999999E-3</v>
      </c>
      <c r="W30" s="2">
        <v>0</v>
      </c>
      <c r="X30" s="2">
        <v>0</v>
      </c>
      <c r="Y30" s="2">
        <v>47.126600000000003</v>
      </c>
      <c r="Z30" s="2">
        <v>100.876</v>
      </c>
      <c r="AC30" s="2">
        <f t="shared" si="5"/>
        <v>1.6858703400000001</v>
      </c>
      <c r="AM30" s="2">
        <v>3.8037800000000002</v>
      </c>
      <c r="AO30" s="2">
        <v>7.27E-4</v>
      </c>
      <c r="AP30" s="2">
        <v>0.27991700000000003</v>
      </c>
      <c r="AQ30" s="2">
        <v>1.0604000000000001E-2</v>
      </c>
      <c r="AS30" s="2">
        <v>5.1055999999999997E-2</v>
      </c>
      <c r="AT30" s="2">
        <v>0.22950599999999999</v>
      </c>
      <c r="AU30" s="2">
        <v>3.49688</v>
      </c>
      <c r="AW30" s="2">
        <v>22.6065</v>
      </c>
      <c r="AX30" s="2">
        <v>8.0310000000000006</v>
      </c>
      <c r="AY30" s="2">
        <v>8.9730000000000001E-3</v>
      </c>
      <c r="AZ30" s="2">
        <v>0</v>
      </c>
      <c r="BA30" s="2">
        <v>0</v>
      </c>
      <c r="BB30" s="2">
        <v>61.485300000000002</v>
      </c>
      <c r="BC30" s="2">
        <v>100</v>
      </c>
      <c r="BD30" s="3">
        <f t="shared" si="23"/>
        <v>0.49375446257702349</v>
      </c>
      <c r="BE30" s="3"/>
      <c r="BF30" s="3">
        <f t="shared" si="24"/>
        <v>9.4369152341485581E-5</v>
      </c>
      <c r="BG30" s="3">
        <f t="shared" si="25"/>
        <v>3.6334979389231949E-2</v>
      </c>
      <c r="BH30" s="3">
        <f t="shared" si="26"/>
        <v>1.376465600315149E-3</v>
      </c>
      <c r="BI30" s="3">
        <f t="shared" si="27"/>
        <v>0</v>
      </c>
      <c r="BJ30" s="3">
        <f t="shared" si="28"/>
        <v>6.6273885033657333E-3</v>
      </c>
      <c r="BK30" s="3">
        <f t="shared" si="29"/>
        <v>2.9791315924738642E-2</v>
      </c>
      <c r="BL30" s="3">
        <f t="shared" si="30"/>
        <v>0.45391692082516388</v>
      </c>
      <c r="BM30" s="3">
        <f t="shared" si="31"/>
        <v>0</v>
      </c>
      <c r="BN30" s="3">
        <f t="shared" si="32"/>
        <v>2.9344652577823855</v>
      </c>
      <c r="BO30" s="3">
        <f t="shared" si="33"/>
        <v>1.0424740886581443</v>
      </c>
      <c r="BP30" s="3">
        <f t="shared" si="17"/>
        <v>1.1647515872904403E-3</v>
      </c>
      <c r="BQ30" s="3">
        <f t="shared" si="18"/>
        <v>0</v>
      </c>
      <c r="BR30" s="3">
        <f t="shared" si="19"/>
        <v>0</v>
      </c>
      <c r="BT30" s="2">
        <f t="shared" si="2"/>
        <v>3.6925553292315354</v>
      </c>
      <c r="BU30" s="2">
        <f t="shared" si="3"/>
        <v>50.177974578979942</v>
      </c>
      <c r="BV30" s="2">
        <f t="shared" si="4"/>
        <v>46.129470091788527</v>
      </c>
      <c r="BW30" s="2">
        <f t="shared" si="0"/>
        <v>2.9385859279600486</v>
      </c>
      <c r="BX30" s="3">
        <f t="shared" si="20"/>
        <v>3.9783158120408451</v>
      </c>
      <c r="BY30" s="3">
        <f t="shared" si="21"/>
        <v>0.98400636279141929</v>
      </c>
      <c r="BZ30" s="3">
        <f t="shared" si="1"/>
        <v>1.013797678716158</v>
      </c>
      <c r="CA30" s="3"/>
      <c r="CB30"/>
      <c r="CC30"/>
      <c r="CD30"/>
      <c r="CE30"/>
      <c r="CF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</row>
    <row r="31" spans="1:123" s="2" customFormat="1" x14ac:dyDescent="0.2">
      <c r="A31" s="2" t="s">
        <v>93</v>
      </c>
      <c r="B31" s="2" t="s">
        <v>82</v>
      </c>
      <c r="C31" s="2">
        <v>34</v>
      </c>
      <c r="D31" s="2">
        <v>40</v>
      </c>
      <c r="E31" s="2">
        <v>15</v>
      </c>
      <c r="F31" s="2">
        <v>20</v>
      </c>
      <c r="G31" s="2">
        <v>5</v>
      </c>
      <c r="H31" s="2">
        <v>412</v>
      </c>
      <c r="I31" s="2">
        <v>1</v>
      </c>
      <c r="J31" s="2">
        <v>3.9855299999999998</v>
      </c>
      <c r="L31" s="2">
        <v>1.44937</v>
      </c>
      <c r="M31" s="2">
        <v>-3.5E-4</v>
      </c>
      <c r="N31" s="2">
        <v>6.3938300000000003</v>
      </c>
      <c r="O31" s="2">
        <v>0.64452399999999999</v>
      </c>
      <c r="P31" s="2">
        <v>10.3165</v>
      </c>
      <c r="Q31" s="2">
        <v>29.7118</v>
      </c>
      <c r="R31" s="2">
        <v>0.13963800000000001</v>
      </c>
      <c r="S31" s="2">
        <v>0</v>
      </c>
      <c r="T31" s="2">
        <v>-7.7400000000000004E-3</v>
      </c>
      <c r="U31" s="2">
        <v>1.2779E-2</v>
      </c>
      <c r="V31" s="2">
        <v>4.1079999999999997E-3</v>
      </c>
      <c r="W31" s="2">
        <v>0</v>
      </c>
      <c r="X31" s="2">
        <v>0</v>
      </c>
      <c r="Y31" s="2">
        <v>46.201300000000003</v>
      </c>
      <c r="Z31" s="2">
        <v>98.851299999999995</v>
      </c>
      <c r="AC31" s="2">
        <f t="shared" si="5"/>
        <v>1.6182216050000002</v>
      </c>
      <c r="AM31" s="2">
        <v>3.6931600000000002</v>
      </c>
      <c r="AP31" s="2">
        <v>0.34258</v>
      </c>
      <c r="AQ31" s="2">
        <v>5.6839999999999998E-3</v>
      </c>
      <c r="AS31" s="2">
        <v>5.3266000000000001E-2</v>
      </c>
      <c r="AT31" s="2">
        <v>0.22481799999999999</v>
      </c>
      <c r="AU31" s="2">
        <v>3.4834700000000001</v>
      </c>
      <c r="AV31" s="2">
        <v>2.826E-3</v>
      </c>
      <c r="AW31" s="2">
        <v>22.5367</v>
      </c>
      <c r="AX31" s="2">
        <v>8.1453500000000005</v>
      </c>
      <c r="AY31" s="2">
        <v>0</v>
      </c>
      <c r="AZ31" s="2">
        <v>0</v>
      </c>
      <c r="BA31" s="2">
        <v>0</v>
      </c>
      <c r="BB31" s="2">
        <v>61.515500000000003</v>
      </c>
      <c r="BC31" s="2">
        <v>100</v>
      </c>
      <c r="BD31" s="3">
        <f t="shared" si="23"/>
        <v>0.47978253087324646</v>
      </c>
      <c r="BE31" s="3"/>
      <c r="BF31" s="3">
        <f t="shared" si="24"/>
        <v>0</v>
      </c>
      <c r="BG31" s="3">
        <f t="shared" si="25"/>
        <v>4.4504949535508008E-2</v>
      </c>
      <c r="BH31" s="3">
        <f t="shared" si="26"/>
        <v>7.3841477365820408E-4</v>
      </c>
      <c r="BI31" s="3">
        <f t="shared" si="27"/>
        <v>0</v>
      </c>
      <c r="BJ31" s="3">
        <f t="shared" si="28"/>
        <v>6.9198454140882992E-3</v>
      </c>
      <c r="BK31" s="3">
        <f t="shared" si="29"/>
        <v>2.9206356893787842E-2</v>
      </c>
      <c r="BL31" s="3">
        <f t="shared" si="30"/>
        <v>0.45254146931652778</v>
      </c>
      <c r="BM31" s="3">
        <f t="shared" si="31"/>
        <v>3.6712880900036674E-4</v>
      </c>
      <c r="BN31" s="3">
        <f t="shared" si="32"/>
        <v>2.9277678095536324</v>
      </c>
      <c r="BO31" s="3">
        <f t="shared" si="33"/>
        <v>1.0581714948305512</v>
      </c>
      <c r="BP31" s="3">
        <f t="shared" si="17"/>
        <v>0</v>
      </c>
      <c r="BQ31" s="3">
        <f t="shared" si="18"/>
        <v>0</v>
      </c>
      <c r="BR31" s="3">
        <f t="shared" si="19"/>
        <v>0</v>
      </c>
      <c r="BT31" s="2">
        <f t="shared" si="2"/>
        <v>4.5560637354190128</v>
      </c>
      <c r="BU31" s="2">
        <f t="shared" si="3"/>
        <v>49.116330039990906</v>
      </c>
      <c r="BV31" s="2">
        <f t="shared" si="4"/>
        <v>46.327606224590085</v>
      </c>
      <c r="BW31" s="2">
        <f t="shared" si="0"/>
        <v>2.9031145032016923</v>
      </c>
      <c r="BX31" s="3">
        <f t="shared" si="20"/>
        <v>3.986677719157842</v>
      </c>
      <c r="BY31" s="3">
        <f t="shared" si="21"/>
        <v>0.97682894972528223</v>
      </c>
      <c r="BZ31" s="3">
        <f t="shared" si="1"/>
        <v>1.0060353066190701</v>
      </c>
      <c r="CA31" s="3"/>
      <c r="CB31"/>
      <c r="CC31"/>
      <c r="CD31"/>
      <c r="CE31"/>
      <c r="CF31"/>
      <c r="CG31"/>
    </row>
    <row r="32" spans="1:123" s="5" customFormat="1" x14ac:dyDescent="0.2">
      <c r="A32" s="2" t="s">
        <v>92</v>
      </c>
      <c r="B32" s="2" t="s">
        <v>82</v>
      </c>
      <c r="C32" s="2">
        <v>38</v>
      </c>
      <c r="D32" s="2">
        <v>40</v>
      </c>
      <c r="E32" s="2">
        <v>15</v>
      </c>
      <c r="F32" s="2">
        <v>20</v>
      </c>
      <c r="G32" s="2">
        <v>5</v>
      </c>
      <c r="H32" s="2">
        <v>430</v>
      </c>
      <c r="I32" s="2">
        <v>1</v>
      </c>
      <c r="J32" s="2">
        <v>4.2195999999999998</v>
      </c>
      <c r="K32" s="2"/>
      <c r="L32" s="2">
        <v>0.89472399999999996</v>
      </c>
      <c r="M32" s="2">
        <v>2.6970000000000002E-3</v>
      </c>
      <c r="N32" s="2">
        <v>6.6326299999999998</v>
      </c>
      <c r="O32" s="2">
        <v>0.51529499999999995</v>
      </c>
      <c r="P32" s="2">
        <v>10.4</v>
      </c>
      <c r="Q32" s="2">
        <v>30.584</v>
      </c>
      <c r="R32" s="2">
        <v>0.14868000000000001</v>
      </c>
      <c r="S32" s="2">
        <v>2.743E-2</v>
      </c>
      <c r="T32" s="2">
        <v>-7.6999999999999996E-4</v>
      </c>
      <c r="U32" s="2">
        <v>5.4349999999999997E-3</v>
      </c>
      <c r="V32" s="2">
        <v>2.3000000000000001E-4</v>
      </c>
      <c r="W32" s="2">
        <v>9.7282999999999994E-2</v>
      </c>
      <c r="X32" s="2">
        <v>0</v>
      </c>
      <c r="Y32" s="2">
        <v>47.303899999999999</v>
      </c>
      <c r="Z32" s="2">
        <v>100.831</v>
      </c>
      <c r="AA32" s="2"/>
      <c r="AB32" s="2"/>
      <c r="AC32" s="2">
        <f t="shared" si="5"/>
        <v>0.99895934600000003</v>
      </c>
      <c r="AD32" s="2"/>
      <c r="AE32" s="2"/>
      <c r="AF32" s="2"/>
      <c r="AG32" s="2"/>
      <c r="AH32" s="2"/>
      <c r="AI32" s="2"/>
      <c r="AJ32" s="2"/>
      <c r="AK32" s="2"/>
      <c r="AL32" s="2"/>
      <c r="AM32" s="2">
        <v>3.8169</v>
      </c>
      <c r="AN32" s="2"/>
      <c r="AO32" s="2">
        <v>2.307E-3</v>
      </c>
      <c r="AP32" s="2">
        <v>0.26736599999999999</v>
      </c>
      <c r="AQ32" s="2">
        <v>2.359E-3</v>
      </c>
      <c r="AR32" s="2"/>
      <c r="AS32" s="2">
        <v>5.5363999999999997E-2</v>
      </c>
      <c r="AT32" s="2">
        <v>0.13547799999999999</v>
      </c>
      <c r="AU32" s="2">
        <v>3.5274800000000002</v>
      </c>
      <c r="AV32" s="2">
        <v>1.54E-4</v>
      </c>
      <c r="AW32" s="2">
        <v>22.645499999999998</v>
      </c>
      <c r="AX32" s="2">
        <v>8.0156299999999998</v>
      </c>
      <c r="AY32" s="2">
        <v>1.7791000000000001E-2</v>
      </c>
      <c r="AZ32" s="2">
        <v>3.0948E-2</v>
      </c>
      <c r="BA32" s="2">
        <v>0</v>
      </c>
      <c r="BB32" s="2">
        <v>61.482999999999997</v>
      </c>
      <c r="BC32" s="2">
        <v>100</v>
      </c>
      <c r="BD32" s="3">
        <f t="shared" si="23"/>
        <v>0.49547895091337835</v>
      </c>
      <c r="BE32" s="3"/>
      <c r="BF32" s="3">
        <f t="shared" si="24"/>
        <v>2.9947599878361078E-4</v>
      </c>
      <c r="BG32" s="3">
        <f t="shared" si="25"/>
        <v>3.4707282137312036E-2</v>
      </c>
      <c r="BH32" s="3">
        <f t="shared" si="26"/>
        <v>3.0622621635480613E-4</v>
      </c>
      <c r="BI32" s="3">
        <f t="shared" si="27"/>
        <v>0</v>
      </c>
      <c r="BJ32" s="3">
        <f t="shared" si="28"/>
        <v>7.1869047233011803E-3</v>
      </c>
      <c r="BK32" s="3">
        <f t="shared" si="29"/>
        <v>1.7586653386738624E-2</v>
      </c>
      <c r="BL32" s="3">
        <f t="shared" si="30"/>
        <v>0.45790879765462122</v>
      </c>
      <c r="BM32" s="3">
        <f t="shared" si="31"/>
        <v>1.9991028960847879E-5</v>
      </c>
      <c r="BN32" s="3">
        <f t="shared" si="32"/>
        <v>2.9396548463174064</v>
      </c>
      <c r="BO32" s="3">
        <f t="shared" si="33"/>
        <v>1.0405239705807863</v>
      </c>
      <c r="BP32" s="3">
        <f t="shared" si="17"/>
        <v>2.3094830924834065E-3</v>
      </c>
      <c r="BQ32" s="3">
        <f t="shared" si="18"/>
        <v>4.0174179498722084E-3</v>
      </c>
      <c r="BR32" s="3">
        <f t="shared" si="19"/>
        <v>0</v>
      </c>
      <c r="BS32" s="2"/>
      <c r="BT32" s="2">
        <f t="shared" si="2"/>
        <v>3.5125449535494222</v>
      </c>
      <c r="BU32" s="2">
        <f t="shared" si="3"/>
        <v>50.144868207635938</v>
      </c>
      <c r="BV32" s="2">
        <f t="shared" si="4"/>
        <v>46.34258683881464</v>
      </c>
      <c r="BW32" s="2">
        <f t="shared" si="0"/>
        <v>1.7487296094704372</v>
      </c>
      <c r="BX32" s="3">
        <f t="shared" si="20"/>
        <v>3.9804850431145473</v>
      </c>
      <c r="BY32" s="3">
        <f t="shared" si="21"/>
        <v>0.98809503070531157</v>
      </c>
      <c r="BZ32" s="3">
        <f t="shared" si="1"/>
        <v>1.0056816840920502</v>
      </c>
      <c r="CA32" s="3"/>
      <c r="CB32"/>
      <c r="CC32"/>
      <c r="CD32"/>
      <c r="CE32"/>
      <c r="CF32"/>
      <c r="CG32" s="2"/>
      <c r="CH32" s="9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</row>
    <row r="33" spans="1:123" s="5" customFormat="1" x14ac:dyDescent="0.2">
      <c r="A33" s="2" t="s">
        <v>99</v>
      </c>
      <c r="B33" s="2" t="s">
        <v>82</v>
      </c>
      <c r="C33" s="2">
        <v>26</v>
      </c>
      <c r="D33" s="2">
        <v>40</v>
      </c>
      <c r="E33" s="2">
        <v>15</v>
      </c>
      <c r="F33" s="2">
        <v>20</v>
      </c>
      <c r="G33" s="2">
        <v>5</v>
      </c>
      <c r="H33" s="2">
        <v>383</v>
      </c>
      <c r="I33" s="2">
        <v>4</v>
      </c>
      <c r="J33" s="2">
        <v>3.9960300000000002</v>
      </c>
      <c r="K33" s="2"/>
      <c r="L33" s="2">
        <v>1.4362600000000001</v>
      </c>
      <c r="M33" s="2">
        <v>-5.4000000000000003E-3</v>
      </c>
      <c r="N33" s="2">
        <v>6.38828</v>
      </c>
      <c r="O33" s="2">
        <v>0.59989099999999995</v>
      </c>
      <c r="P33" s="2">
        <v>10.3811</v>
      </c>
      <c r="Q33" s="2">
        <v>29.828399999999998</v>
      </c>
      <c r="R33" s="2">
        <v>0.16365399999999999</v>
      </c>
      <c r="S33" s="2">
        <v>1.6752E-2</v>
      </c>
      <c r="T33" s="2">
        <v>1.4400000000000001E-3</v>
      </c>
      <c r="U33" s="2">
        <v>1.7541999999999999E-2</v>
      </c>
      <c r="V33" s="2">
        <v>1.536E-3</v>
      </c>
      <c r="W33" s="2">
        <v>0</v>
      </c>
      <c r="X33" s="2">
        <v>0</v>
      </c>
      <c r="Y33" s="2">
        <v>46.380899999999997</v>
      </c>
      <c r="Z33" s="2">
        <v>99.206400000000002</v>
      </c>
      <c r="AA33" s="2"/>
      <c r="AB33" s="2"/>
      <c r="AC33" s="2">
        <f t="shared" si="5"/>
        <v>1.6035842900000001</v>
      </c>
      <c r="AD33" s="2"/>
      <c r="AE33" s="2"/>
      <c r="AF33" s="2"/>
      <c r="AG33" s="2"/>
      <c r="AH33" s="2"/>
      <c r="AI33" s="2"/>
      <c r="AJ33" s="2"/>
      <c r="AK33" s="2"/>
      <c r="AL33" s="2"/>
      <c r="AM33" s="2">
        <v>3.6888899999999998</v>
      </c>
      <c r="AN33" s="2"/>
      <c r="AO33" s="2"/>
      <c r="AP33" s="2">
        <v>0.31765199999999999</v>
      </c>
      <c r="AQ33" s="2">
        <v>7.7720000000000003E-3</v>
      </c>
      <c r="AR33" s="2">
        <v>5.5599999999999996E-4</v>
      </c>
      <c r="AS33" s="2">
        <v>6.2191999999999997E-2</v>
      </c>
      <c r="AT33" s="2">
        <v>0.221943</v>
      </c>
      <c r="AU33" s="2">
        <v>3.4672999999999998</v>
      </c>
      <c r="AV33" s="2">
        <v>1.0529999999999999E-3</v>
      </c>
      <c r="AW33" s="2">
        <v>22.5396</v>
      </c>
      <c r="AX33" s="2">
        <v>8.1653900000000004</v>
      </c>
      <c r="AY33" s="2">
        <v>1.1088000000000001E-2</v>
      </c>
      <c r="AZ33" s="2">
        <v>0</v>
      </c>
      <c r="BA33" s="2">
        <v>0</v>
      </c>
      <c r="BB33" s="2">
        <v>61.5212</v>
      </c>
      <c r="BC33" s="2">
        <v>100</v>
      </c>
      <c r="BD33" s="3">
        <f t="shared" si="23"/>
        <v>0.47928282703238867</v>
      </c>
      <c r="BE33" s="3"/>
      <c r="BF33" s="3">
        <f t="shared" si="24"/>
        <v>0</v>
      </c>
      <c r="BG33" s="3">
        <f t="shared" si="25"/>
        <v>4.1271262784331422E-2</v>
      </c>
      <c r="BH33" s="3">
        <f t="shared" si="26"/>
        <v>1.0097850929942952E-3</v>
      </c>
      <c r="BI33" s="3">
        <f t="shared" si="27"/>
        <v>7.2238871809679375E-5</v>
      </c>
      <c r="BJ33" s="3">
        <f t="shared" si="28"/>
        <v>8.0803595604093149E-3</v>
      </c>
      <c r="BK33" s="3">
        <f t="shared" si="29"/>
        <v>2.8836172528877102E-2</v>
      </c>
      <c r="BL33" s="3">
        <f t="shared" si="30"/>
        <v>0.45049251839154902</v>
      </c>
      <c r="BM33" s="3">
        <f t="shared" si="31"/>
        <v>1.368121079417129E-4</v>
      </c>
      <c r="BN33" s="3">
        <f t="shared" si="32"/>
        <v>2.9284807105062032</v>
      </c>
      <c r="BO33" s="3">
        <f t="shared" si="33"/>
        <v>1.060896693320212</v>
      </c>
      <c r="BP33" s="3">
        <f t="shared" si="17"/>
        <v>1.4406198032836778E-3</v>
      </c>
      <c r="BQ33" s="3">
        <f t="shared" si="18"/>
        <v>0</v>
      </c>
      <c r="BR33" s="3">
        <f t="shared" si="19"/>
        <v>0</v>
      </c>
      <c r="BS33" s="2"/>
      <c r="BT33" s="2">
        <f t="shared" si="2"/>
        <v>4.250183506689063</v>
      </c>
      <c r="BU33" s="2">
        <f t="shared" si="3"/>
        <v>49.357345258302217</v>
      </c>
      <c r="BV33" s="2">
        <f t="shared" si="4"/>
        <v>46.392471235008713</v>
      </c>
      <c r="BW33" s="2">
        <f t="shared" si="0"/>
        <v>2.8839553080030176</v>
      </c>
      <c r="BX33" s="3">
        <f t="shared" si="20"/>
        <v>3.9903871889194096</v>
      </c>
      <c r="BY33" s="3">
        <f t="shared" si="21"/>
        <v>0.97104660820826916</v>
      </c>
      <c r="BZ33" s="3">
        <f t="shared" si="1"/>
        <v>0.9998827807371462</v>
      </c>
      <c r="CA33" s="3"/>
      <c r="CB33"/>
      <c r="CC33" s="3"/>
      <c r="CD33"/>
      <c r="CE33"/>
      <c r="CF33"/>
      <c r="CG33" s="2"/>
      <c r="CH33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</row>
    <row r="34" spans="1:123" s="6" customFormat="1" x14ac:dyDescent="0.2">
      <c r="A34" s="2" t="s">
        <v>113</v>
      </c>
      <c r="B34" s="2" t="s">
        <v>82</v>
      </c>
      <c r="C34" s="2">
        <v>4</v>
      </c>
      <c r="D34" s="2">
        <v>40</v>
      </c>
      <c r="E34" s="2">
        <v>15</v>
      </c>
      <c r="F34" s="2">
        <v>20</v>
      </c>
      <c r="G34" s="2">
        <v>5</v>
      </c>
      <c r="H34" s="2">
        <v>303</v>
      </c>
      <c r="I34" s="2">
        <v>4</v>
      </c>
      <c r="J34" s="2">
        <v>3.9438300000000002</v>
      </c>
      <c r="K34" s="2"/>
      <c r="L34" s="2">
        <v>1.1607799999999999</v>
      </c>
      <c r="M34" s="2">
        <v>6.9350000000000002E-3</v>
      </c>
      <c r="N34" s="2">
        <v>6.4203700000000001</v>
      </c>
      <c r="O34" s="2">
        <v>0.64269600000000005</v>
      </c>
      <c r="P34" s="2">
        <v>10.2593</v>
      </c>
      <c r="Q34" s="2">
        <v>29.607099999999999</v>
      </c>
      <c r="R34" s="2">
        <v>0.15412600000000001</v>
      </c>
      <c r="S34" s="2">
        <v>3.4789E-2</v>
      </c>
      <c r="T34" s="2">
        <v>-5.1200000000000004E-3</v>
      </c>
      <c r="U34" s="2">
        <v>1.3592E-2</v>
      </c>
      <c r="V34" s="2">
        <v>-1.92E-3</v>
      </c>
      <c r="W34" s="2">
        <v>0</v>
      </c>
      <c r="X34" s="2">
        <v>0</v>
      </c>
      <c r="Y34" s="2">
        <v>45.990099999999998</v>
      </c>
      <c r="Z34" s="2">
        <v>98.226699999999994</v>
      </c>
      <c r="AA34" s="2"/>
      <c r="AB34" s="2"/>
      <c r="AC34" s="2">
        <f t="shared" si="5"/>
        <v>1.2960108699999999</v>
      </c>
      <c r="AD34" s="2">
        <v>7.73</v>
      </c>
      <c r="AE34" s="2"/>
      <c r="AF34" s="2"/>
      <c r="AG34" s="2"/>
      <c r="AH34" s="2"/>
      <c r="AI34" s="2"/>
      <c r="AJ34" s="2"/>
      <c r="AK34" s="2"/>
      <c r="AL34" s="2"/>
      <c r="AM34" s="2">
        <v>3.6707900000000002</v>
      </c>
      <c r="AN34" s="2"/>
      <c r="AO34" s="2">
        <v>6.1060000000000003E-3</v>
      </c>
      <c r="AP34" s="2">
        <v>0.34312999999999999</v>
      </c>
      <c r="AQ34" s="2">
        <v>6.0720000000000001E-3</v>
      </c>
      <c r="AR34" s="2"/>
      <c r="AS34" s="2">
        <v>5.9055000000000003E-2</v>
      </c>
      <c r="AT34" s="2">
        <v>0.18085599999999999</v>
      </c>
      <c r="AU34" s="2">
        <v>3.5135100000000001</v>
      </c>
      <c r="AV34" s="2"/>
      <c r="AW34" s="2">
        <v>22.557300000000001</v>
      </c>
      <c r="AX34" s="2">
        <v>8.1362799999999993</v>
      </c>
      <c r="AY34" s="2">
        <v>2.3217000000000002E-2</v>
      </c>
      <c r="AZ34" s="2">
        <v>0</v>
      </c>
      <c r="BA34" s="2">
        <v>0</v>
      </c>
      <c r="BB34" s="2">
        <v>61.507100000000001</v>
      </c>
      <c r="BC34" s="2">
        <v>100</v>
      </c>
      <c r="BD34" s="3">
        <f>AM34/(SUM($AM34:$BA34))*5</f>
        <v>0.4767715954950078</v>
      </c>
      <c r="BE34" s="3"/>
      <c r="BF34" s="3">
        <f t="shared" ref="BF34:BR34" si="34">AO34/(SUM($AM34:$BA34))*5</f>
        <v>7.9306289983696089E-4</v>
      </c>
      <c r="BG34" s="3">
        <f t="shared" si="34"/>
        <v>4.4566602165256528E-2</v>
      </c>
      <c r="BH34" s="3">
        <f t="shared" si="34"/>
        <v>7.886468928611245E-4</v>
      </c>
      <c r="BI34" s="3">
        <f t="shared" si="34"/>
        <v>0</v>
      </c>
      <c r="BJ34" s="3">
        <f t="shared" si="34"/>
        <v>7.6702144693533781E-3</v>
      </c>
      <c r="BK34" s="3">
        <f t="shared" si="34"/>
        <v>2.34900399300546E-2</v>
      </c>
      <c r="BL34" s="3">
        <f t="shared" si="34"/>
        <v>0.45634366675502136</v>
      </c>
      <c r="BM34" s="3">
        <f t="shared" si="34"/>
        <v>0</v>
      </c>
      <c r="BN34" s="3">
        <f t="shared" si="34"/>
        <v>2.9297998281186177</v>
      </c>
      <c r="BO34" s="3">
        <f t="shared" si="34"/>
        <v>1.0567608599222842</v>
      </c>
      <c r="BP34" s="3">
        <f t="shared" si="34"/>
        <v>3.0154833517056535E-3</v>
      </c>
      <c r="BQ34" s="3">
        <f t="shared" si="34"/>
        <v>0</v>
      </c>
      <c r="BR34" s="3">
        <f t="shared" si="34"/>
        <v>0</v>
      </c>
      <c r="BS34" s="2"/>
      <c r="BT34" s="2">
        <f t="shared" si="2"/>
        <v>4.5583950963343396</v>
      </c>
      <c r="BU34" s="2">
        <f t="shared" si="3"/>
        <v>48.765514923420078</v>
      </c>
      <c r="BV34" s="2">
        <f t="shared" si="4"/>
        <v>46.676089980245585</v>
      </c>
      <c r="BW34" s="2">
        <f t="shared" si="0"/>
        <v>2.3462544072703064</v>
      </c>
      <c r="BX34" s="3">
        <f t="shared" si="20"/>
        <v>3.987349334933763</v>
      </c>
      <c r="BY34" s="3">
        <f t="shared" si="21"/>
        <v>0.97768186441528571</v>
      </c>
      <c r="BZ34" s="3">
        <f t="shared" si="1"/>
        <v>1.0011719043453402</v>
      </c>
      <c r="CA34" s="3"/>
      <c r="CB34"/>
      <c r="CC34" s="3"/>
      <c r="CD34"/>
      <c r="CE34"/>
      <c r="CF34"/>
      <c r="CG34" s="2"/>
      <c r="CH34" s="2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</row>
    <row r="35" spans="1:123" s="2" customFormat="1" x14ac:dyDescent="0.2">
      <c r="A35" s="2" t="s">
        <v>75</v>
      </c>
      <c r="B35" s="2" t="s">
        <v>82</v>
      </c>
      <c r="C35" s="2">
        <v>50</v>
      </c>
      <c r="D35" s="2">
        <v>40</v>
      </c>
      <c r="E35" s="2">
        <v>15</v>
      </c>
      <c r="F35" s="2">
        <v>20</v>
      </c>
      <c r="G35" s="2">
        <v>5</v>
      </c>
      <c r="H35" s="2">
        <v>556</v>
      </c>
      <c r="I35" s="2">
        <v>1</v>
      </c>
      <c r="J35" s="2">
        <v>4.1835599999999999</v>
      </c>
      <c r="L35" s="2">
        <v>9.9433999999999995E-2</v>
      </c>
      <c r="M35" s="2">
        <v>9.77E-4</v>
      </c>
      <c r="N35" s="2">
        <v>6.6272000000000002</v>
      </c>
      <c r="O35" s="2">
        <v>0.45677600000000002</v>
      </c>
      <c r="P35" s="2">
        <v>10.2059</v>
      </c>
      <c r="Q35" s="2">
        <v>30.818100000000001</v>
      </c>
      <c r="R35" s="2">
        <v>0.13461000000000001</v>
      </c>
      <c r="S35" s="2">
        <v>6.3671000000000005E-2</v>
      </c>
      <c r="T35" s="2">
        <v>2.1740000000000002E-3</v>
      </c>
      <c r="U35" s="2">
        <v>8.5749999999999993E-3</v>
      </c>
      <c r="V35" s="2">
        <v>-3.3999999999999998E-3</v>
      </c>
      <c r="W35" s="2">
        <v>0.32062499999999999</v>
      </c>
      <c r="X35" s="2">
        <v>0</v>
      </c>
      <c r="Y35" s="2">
        <v>47.4114</v>
      </c>
      <c r="Z35" s="2">
        <v>100.33</v>
      </c>
      <c r="AC35" s="2">
        <f t="shared" si="5"/>
        <v>0.111018061</v>
      </c>
      <c r="AM35" s="2">
        <v>3.7818299999999998</v>
      </c>
      <c r="AO35" s="2">
        <v>8.3500000000000002E-4</v>
      </c>
      <c r="AP35" s="2">
        <v>0.236849</v>
      </c>
      <c r="AQ35" s="2">
        <v>3.7209999999999999E-3</v>
      </c>
      <c r="AR35" s="2">
        <v>8.2200000000000003E-4</v>
      </c>
      <c r="AS35" s="2">
        <v>5.0092999999999999E-2</v>
      </c>
      <c r="AT35" s="2">
        <v>1.5046E-2</v>
      </c>
      <c r="AU35" s="2">
        <v>3.5223</v>
      </c>
      <c r="AW35" s="2">
        <v>22.803999999999998</v>
      </c>
      <c r="AX35" s="2">
        <v>7.8609</v>
      </c>
      <c r="AY35" s="2">
        <v>4.1267999999999999E-2</v>
      </c>
      <c r="AZ35" s="2">
        <v>0.101933</v>
      </c>
      <c r="BA35" s="2">
        <v>0</v>
      </c>
      <c r="BB35" s="2">
        <v>61.582599999999999</v>
      </c>
      <c r="BC35" s="2">
        <v>100</v>
      </c>
      <c r="BD35" s="3">
        <f t="shared" ref="BD35:BD55" si="35">AM35/(SUM(AM35:BA35))*5</f>
        <v>0.49217460557954312</v>
      </c>
      <c r="BE35" s="3"/>
      <c r="BF35" s="3">
        <f t="shared" ref="BF35:BF55" si="36">AO35/(SUM(AM35:BA35))*5</f>
        <v>1.0866850060920731E-4</v>
      </c>
      <c r="BG35" s="3">
        <f t="shared" ref="BG35:BG55" si="37">AP35/(SUM(AM35:BA35))*5</f>
        <v>3.0823982875197775E-2</v>
      </c>
      <c r="BH35" s="3">
        <f t="shared" ref="BH35:BH55" si="38">AQ35/(SUM(AM35:BA35))*5</f>
        <v>4.8425807277468314E-4</v>
      </c>
      <c r="BI35" s="3">
        <f t="shared" ref="BI35:BI55" si="39">AR35/(SUM(AM35:BA35))*5</f>
        <v>1.0697665568954301E-4</v>
      </c>
      <c r="BJ35" s="3">
        <f t="shared" ref="BJ35:BJ55" si="40">AS35/(SUM(AM35:BA35))*5</f>
        <v>6.5191990431341584E-3</v>
      </c>
      <c r="BK35" s="3">
        <f t="shared" ref="BK35:BK55" si="41">AT35/(SUM(AM35:BA35))*5</f>
        <v>1.958115281636088E-3</v>
      </c>
      <c r="BL35" s="3">
        <f t="shared" ref="BL35:BL55" si="42">AU35/(SUM(AM35:BA35))*5</f>
        <v>0.45839887388719869</v>
      </c>
      <c r="BM35" s="3">
        <f t="shared" ref="BM35:BM55" si="43">AV35/(SUM(AM35:BA35))*5</f>
        <v>0</v>
      </c>
      <c r="BN35" s="3">
        <f t="shared" ref="BN35:BN55" si="44">AW35/(SUM(AM35:BA35))*5</f>
        <v>2.9677562729249862</v>
      </c>
      <c r="BO35" s="3">
        <f t="shared" ref="BO35:BO55" si="45">AX35/(SUM(AM35:BA35))*5</f>
        <v>1.0230325945376262</v>
      </c>
      <c r="BP35" s="3">
        <f t="shared" ref="BP35:BP55" si="46">AY35/(SUM(AM35:BA35))*5</f>
        <v>5.370696626515889E-3</v>
      </c>
      <c r="BQ35" s="3">
        <f t="shared" ref="BQ35:BQ55" si="47">AZ35/(SUM(AM35:BA35))*5</f>
        <v>1.326575601508782E-2</v>
      </c>
      <c r="BR35" s="3">
        <f t="shared" ref="BR35:BR55" si="48">BA35/(SUM(AM35:BA35))*5</f>
        <v>0</v>
      </c>
      <c r="BT35" s="2">
        <f t="shared" si="2"/>
        <v>3.1408256142869511</v>
      </c>
      <c r="BU35" s="2">
        <f t="shared" si="3"/>
        <v>50.150384983169957</v>
      </c>
      <c r="BV35" s="2">
        <f t="shared" si="4"/>
        <v>46.70878940254309</v>
      </c>
      <c r="BW35" s="2">
        <f t="shared" si="0"/>
        <v>0.1991258631357096</v>
      </c>
      <c r="BX35" s="3">
        <f t="shared" si="20"/>
        <v>3.991273125535387</v>
      </c>
      <c r="BY35" s="3">
        <f t="shared" si="21"/>
        <v>0.98139746234193959</v>
      </c>
      <c r="BZ35" s="3">
        <f t="shared" si="1"/>
        <v>0.98335557762357573</v>
      </c>
      <c r="CA35" s="3"/>
      <c r="CB35"/>
      <c r="CC35" s="3"/>
      <c r="CD35" s="3"/>
      <c r="CG35"/>
    </row>
    <row r="36" spans="1:123" x14ac:dyDescent="0.2">
      <c r="A36" s="2" t="s">
        <v>108</v>
      </c>
      <c r="B36" s="2" t="s">
        <v>82</v>
      </c>
      <c r="C36" s="2">
        <v>9</v>
      </c>
      <c r="D36" s="2">
        <v>40</v>
      </c>
      <c r="E36" s="2">
        <v>15</v>
      </c>
      <c r="F36" s="2">
        <v>20</v>
      </c>
      <c r="G36" s="2">
        <v>5</v>
      </c>
      <c r="H36" s="2">
        <v>320</v>
      </c>
      <c r="I36" s="2">
        <v>1</v>
      </c>
      <c r="J36" s="2">
        <v>3.9714499999999999</v>
      </c>
      <c r="K36" s="2"/>
      <c r="L36" s="2">
        <v>1.5377700000000001</v>
      </c>
      <c r="M36" s="2">
        <v>6.0610000000000004E-3</v>
      </c>
      <c r="N36" s="2">
        <v>6.4905499999999998</v>
      </c>
      <c r="O36" s="2">
        <v>0.64808600000000005</v>
      </c>
      <c r="P36" s="2">
        <v>10.400499999999999</v>
      </c>
      <c r="Q36" s="2">
        <v>29.6479</v>
      </c>
      <c r="R36" s="2">
        <v>0.14885699999999999</v>
      </c>
      <c r="S36" s="2">
        <v>2.9676000000000001E-2</v>
      </c>
      <c r="T36" s="2">
        <v>8.7000000000000001E-5</v>
      </c>
      <c r="U36" s="2">
        <v>2.2036E-2</v>
      </c>
      <c r="V36" s="2">
        <v>4.6560000000000004E-3</v>
      </c>
      <c r="W36" s="2">
        <v>0</v>
      </c>
      <c r="X36" s="2">
        <v>0</v>
      </c>
      <c r="Y36" s="2">
        <v>46.245800000000003</v>
      </c>
      <c r="Z36" s="2">
        <v>99.153499999999994</v>
      </c>
      <c r="AA36" s="2"/>
      <c r="AB36" s="2"/>
      <c r="AC36" s="2">
        <f t="shared" si="5"/>
        <v>1.7169202050000001</v>
      </c>
      <c r="AD36" s="2"/>
      <c r="AE36" s="2"/>
      <c r="AF36" s="2"/>
      <c r="AG36" s="2"/>
      <c r="AH36" s="2"/>
      <c r="AI36" s="2"/>
      <c r="AJ36" s="2"/>
      <c r="AK36" s="2"/>
      <c r="AL36" s="2"/>
      <c r="AM36" s="2">
        <v>3.6739099999999998</v>
      </c>
      <c r="AN36" s="2"/>
      <c r="AO36" s="2">
        <v>5.3039999999999997E-3</v>
      </c>
      <c r="AP36" s="2">
        <v>0.34389199999999998</v>
      </c>
      <c r="AQ36" s="2">
        <v>9.7839999999999993E-3</v>
      </c>
      <c r="AR36" s="2">
        <v>3.4E-5</v>
      </c>
      <c r="AS36" s="2">
        <v>5.6688000000000002E-2</v>
      </c>
      <c r="AT36" s="2">
        <v>0.23812900000000001</v>
      </c>
      <c r="AU36" s="2">
        <v>3.5302099999999998</v>
      </c>
      <c r="AV36" s="2">
        <v>3.1970000000000002E-3</v>
      </c>
      <c r="AW36" s="2">
        <v>22.450299999999999</v>
      </c>
      <c r="AX36" s="2">
        <v>8.1978399999999993</v>
      </c>
      <c r="AY36" s="2">
        <v>1.9684E-2</v>
      </c>
      <c r="AZ36" s="2">
        <v>0</v>
      </c>
      <c r="BA36" s="2">
        <v>0</v>
      </c>
      <c r="BB36" s="2">
        <v>61.470999999999997</v>
      </c>
      <c r="BC36" s="2">
        <v>100</v>
      </c>
      <c r="BD36" s="3">
        <f t="shared" si="35"/>
        <v>0.47677238832118335</v>
      </c>
      <c r="BE36" s="3"/>
      <c r="BF36" s="3">
        <f t="shared" si="36"/>
        <v>6.8831319973966607E-4</v>
      </c>
      <c r="BG36" s="3">
        <f t="shared" si="37"/>
        <v>4.4627715476031907E-2</v>
      </c>
      <c r="BH36" s="3">
        <f t="shared" si="38"/>
        <v>1.2696938812693989E-3</v>
      </c>
      <c r="BI36" s="3">
        <f t="shared" si="39"/>
        <v>4.4122641008952959E-6</v>
      </c>
      <c r="BJ36" s="3">
        <f t="shared" si="40"/>
        <v>7.3565419809280153E-3</v>
      </c>
      <c r="BK36" s="3">
        <f t="shared" si="41"/>
        <v>3.090258935535576E-2</v>
      </c>
      <c r="BL36" s="3">
        <f t="shared" si="42"/>
        <v>0.458124083871223</v>
      </c>
      <c r="BM36" s="3">
        <f t="shared" si="43"/>
        <v>4.1488259795771355E-4</v>
      </c>
      <c r="BN36" s="3">
        <f t="shared" si="44"/>
        <v>2.9134309630685191</v>
      </c>
      <c r="BO36" s="3">
        <f t="shared" si="45"/>
        <v>1.0638539746142202</v>
      </c>
      <c r="BP36" s="3">
        <f t="shared" si="46"/>
        <v>2.5544413694712645E-3</v>
      </c>
      <c r="BQ36" s="3">
        <f t="shared" si="47"/>
        <v>0</v>
      </c>
      <c r="BR36" s="3">
        <f t="shared" si="48"/>
        <v>0</v>
      </c>
      <c r="BS36" s="2"/>
      <c r="BT36" s="2">
        <f t="shared" si="2"/>
        <v>4.5560605891988519</v>
      </c>
      <c r="BU36" s="2">
        <f t="shared" si="3"/>
        <v>48.673875982179148</v>
      </c>
      <c r="BV36" s="2">
        <f t="shared" si="4"/>
        <v>46.770063428622002</v>
      </c>
      <c r="BW36" s="2">
        <f t="shared" si="0"/>
        <v>3.0583699935565001</v>
      </c>
      <c r="BX36" s="3">
        <f t="shared" si="20"/>
        <v>3.978554631564009</v>
      </c>
      <c r="BY36" s="3">
        <f t="shared" si="21"/>
        <v>0.97952418766843818</v>
      </c>
      <c r="BZ36" s="3">
        <f t="shared" si="1"/>
        <v>1.010426777023794</v>
      </c>
      <c r="CA36" s="3"/>
      <c r="CC36" s="3"/>
    </row>
    <row r="37" spans="1:123" s="6" customFormat="1" x14ac:dyDescent="0.2">
      <c r="A37" s="2" t="s">
        <v>91</v>
      </c>
      <c r="B37" s="2" t="s">
        <v>82</v>
      </c>
      <c r="C37" s="2">
        <v>41</v>
      </c>
      <c r="D37" s="2">
        <v>40</v>
      </c>
      <c r="E37" s="2">
        <v>15</v>
      </c>
      <c r="F37" s="2">
        <v>20</v>
      </c>
      <c r="G37" s="2">
        <v>5</v>
      </c>
      <c r="H37" s="2">
        <v>440</v>
      </c>
      <c r="I37" s="2">
        <v>1</v>
      </c>
      <c r="J37" s="2">
        <v>3.9844900000000001</v>
      </c>
      <c r="K37" s="2"/>
      <c r="L37" s="2">
        <v>1.40344</v>
      </c>
      <c r="M37" s="2">
        <v>2.2369999999999998E-3</v>
      </c>
      <c r="N37" s="2">
        <v>6.4745200000000001</v>
      </c>
      <c r="O37" s="2">
        <v>0.54793700000000001</v>
      </c>
      <c r="P37" s="2">
        <v>10.3574</v>
      </c>
      <c r="Q37" s="2">
        <v>29.931699999999999</v>
      </c>
      <c r="R37" s="2">
        <v>0.139734</v>
      </c>
      <c r="S37" s="2">
        <v>0</v>
      </c>
      <c r="T37" s="2">
        <v>1.869E-3</v>
      </c>
      <c r="U37" s="2">
        <v>1.9594E-2</v>
      </c>
      <c r="V37" s="2">
        <v>3.6600000000000001E-4</v>
      </c>
      <c r="W37" s="2">
        <v>0</v>
      </c>
      <c r="X37" s="2">
        <v>0</v>
      </c>
      <c r="Y37" s="2">
        <v>46.464700000000001</v>
      </c>
      <c r="Z37" s="2">
        <v>99.328100000000006</v>
      </c>
      <c r="AA37" s="2"/>
      <c r="AB37" s="2"/>
      <c r="AC37" s="2">
        <f t="shared" si="5"/>
        <v>1.56694076</v>
      </c>
      <c r="AD37" s="2"/>
      <c r="AE37" s="2"/>
      <c r="AF37" s="2"/>
      <c r="AG37" s="2"/>
      <c r="AH37" s="2"/>
      <c r="AI37" s="2"/>
      <c r="AJ37" s="2"/>
      <c r="AK37" s="2"/>
      <c r="AL37" s="2"/>
      <c r="AM37" s="2">
        <v>3.6723300000000001</v>
      </c>
      <c r="AN37" s="2"/>
      <c r="AO37" s="2">
        <v>1.9499999999999999E-3</v>
      </c>
      <c r="AP37" s="2">
        <v>0.28967500000000002</v>
      </c>
      <c r="AQ37" s="2">
        <v>8.6680000000000004E-3</v>
      </c>
      <c r="AR37" s="2">
        <v>7.2099999999999996E-4</v>
      </c>
      <c r="AS37" s="2">
        <v>5.3017000000000002E-2</v>
      </c>
      <c r="AT37" s="2">
        <v>0.21652299999999999</v>
      </c>
      <c r="AU37" s="2">
        <v>3.5084599999999999</v>
      </c>
      <c r="AV37" s="2">
        <v>2.5000000000000001E-4</v>
      </c>
      <c r="AW37" s="2">
        <v>22.581299999999999</v>
      </c>
      <c r="AX37" s="2">
        <v>8.1336600000000008</v>
      </c>
      <c r="AY37" s="2">
        <v>0</v>
      </c>
      <c r="AZ37" s="2">
        <v>0</v>
      </c>
      <c r="BA37" s="2">
        <v>0</v>
      </c>
      <c r="BB37" s="2">
        <v>61.5334</v>
      </c>
      <c r="BC37" s="2">
        <v>100</v>
      </c>
      <c r="BD37" s="3">
        <f t="shared" si="35"/>
        <v>0.47734065286950317</v>
      </c>
      <c r="BE37" s="3"/>
      <c r="BF37" s="3">
        <f t="shared" si="36"/>
        <v>2.5346694689625692E-4</v>
      </c>
      <c r="BG37" s="3">
        <f t="shared" si="37"/>
        <v>3.7652839919063194E-2</v>
      </c>
      <c r="BH37" s="3">
        <f t="shared" si="38"/>
        <v>1.1266930747162846E-3</v>
      </c>
      <c r="BI37" s="3">
        <f t="shared" si="39"/>
        <v>9.3717778826769865E-5</v>
      </c>
      <c r="BJ37" s="3">
        <f t="shared" si="40"/>
        <v>6.8913113454353095E-3</v>
      </c>
      <c r="BK37" s="3">
        <f t="shared" si="41"/>
        <v>2.8144319868111917E-2</v>
      </c>
      <c r="BL37" s="3">
        <f t="shared" si="42"/>
        <v>0.45604033051673926</v>
      </c>
      <c r="BM37" s="3">
        <f t="shared" si="43"/>
        <v>3.2495762422597041E-5</v>
      </c>
      <c r="BN37" s="3">
        <f t="shared" si="44"/>
        <v>2.9351862399735622</v>
      </c>
      <c r="BO37" s="3">
        <f t="shared" si="45"/>
        <v>1.0572379319447227</v>
      </c>
      <c r="BP37" s="3">
        <f t="shared" si="46"/>
        <v>0</v>
      </c>
      <c r="BQ37" s="3">
        <f t="shared" si="47"/>
        <v>0</v>
      </c>
      <c r="BR37" s="3">
        <f t="shared" si="48"/>
        <v>0</v>
      </c>
      <c r="BS37" s="2"/>
      <c r="BT37" s="2">
        <f t="shared" si="2"/>
        <v>3.8776033352676182</v>
      </c>
      <c r="BU37" s="2">
        <f t="shared" si="3"/>
        <v>49.157984141549427</v>
      </c>
      <c r="BV37" s="2">
        <f t="shared" si="4"/>
        <v>46.964412523182965</v>
      </c>
      <c r="BW37" s="2">
        <f t="shared" si="0"/>
        <v>2.8167469495204105</v>
      </c>
      <c r="BX37" s="3">
        <f t="shared" si="20"/>
        <v>3.9935508649930012</v>
      </c>
      <c r="BY37" s="3">
        <f t="shared" si="21"/>
        <v>0.97103382330530552</v>
      </c>
      <c r="BZ37" s="3">
        <f t="shared" si="1"/>
        <v>0.99917814317341747</v>
      </c>
      <c r="CA37" s="3"/>
      <c r="CB37"/>
      <c r="CC37" s="3"/>
      <c r="CD37" s="3"/>
      <c r="CE37" s="2"/>
      <c r="CF37" s="2"/>
      <c r="CG37"/>
      <c r="CH37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</row>
    <row r="38" spans="1:123" s="2" customFormat="1" x14ac:dyDescent="0.2">
      <c r="A38" s="2" t="s">
        <v>86</v>
      </c>
      <c r="B38" s="2" t="s">
        <v>82</v>
      </c>
      <c r="C38" s="2">
        <v>55</v>
      </c>
      <c r="D38" s="2">
        <v>40</v>
      </c>
      <c r="E38" s="2">
        <v>15</v>
      </c>
      <c r="F38" s="2">
        <v>20</v>
      </c>
      <c r="G38" s="2">
        <v>5</v>
      </c>
      <c r="H38" s="2">
        <v>592</v>
      </c>
      <c r="I38" s="2">
        <v>8</v>
      </c>
      <c r="J38" s="2">
        <v>3.99702</v>
      </c>
      <c r="L38" s="2">
        <v>1.6418699999999999</v>
      </c>
      <c r="M38" s="2">
        <v>-2.48E-3</v>
      </c>
      <c r="N38" s="2">
        <v>6.5233600000000003</v>
      </c>
      <c r="O38" s="2">
        <v>0.55513100000000004</v>
      </c>
      <c r="P38" s="2">
        <v>10.317500000000001</v>
      </c>
      <c r="Q38" s="2">
        <v>29.935300000000002</v>
      </c>
      <c r="R38" s="2">
        <v>0.146791</v>
      </c>
      <c r="S38" s="2">
        <v>2.4659999999999999E-3</v>
      </c>
      <c r="T38" s="2">
        <v>-3.2399999999999998E-3</v>
      </c>
      <c r="U38" s="2">
        <v>1.5039E-2</v>
      </c>
      <c r="V38" s="2">
        <v>-1.4400000000000001E-3</v>
      </c>
      <c r="W38" s="2">
        <v>0</v>
      </c>
      <c r="X38" s="2">
        <v>0</v>
      </c>
      <c r="Y38" s="2">
        <v>46.473999999999997</v>
      </c>
      <c r="Z38" s="2">
        <v>99.601200000000006</v>
      </c>
      <c r="AC38" s="2">
        <f t="shared" si="5"/>
        <v>1.833147855</v>
      </c>
      <c r="AM38" s="2">
        <v>3.6817700000000002</v>
      </c>
      <c r="AP38" s="2">
        <v>0.29331000000000002</v>
      </c>
      <c r="AQ38" s="2">
        <v>6.6490000000000004E-3</v>
      </c>
      <c r="AS38" s="2">
        <v>5.5662000000000003E-2</v>
      </c>
      <c r="AT38" s="2">
        <v>0.253164</v>
      </c>
      <c r="AU38" s="2">
        <v>3.5329000000000002</v>
      </c>
      <c r="AW38" s="2">
        <v>22.571100000000001</v>
      </c>
      <c r="AX38" s="2">
        <v>8.0976300000000005</v>
      </c>
      <c r="AY38" s="2">
        <v>1.629E-3</v>
      </c>
      <c r="AZ38" s="2">
        <v>0</v>
      </c>
      <c r="BA38" s="2">
        <v>0</v>
      </c>
      <c r="BB38" s="2">
        <v>61.5105</v>
      </c>
      <c r="BC38" s="2">
        <v>100</v>
      </c>
      <c r="BD38" s="3">
        <f t="shared" si="35"/>
        <v>0.47822878761766752</v>
      </c>
      <c r="BE38" s="3"/>
      <c r="BF38" s="3">
        <f t="shared" si="36"/>
        <v>0</v>
      </c>
      <c r="BG38" s="3">
        <f t="shared" si="37"/>
        <v>3.80983292536302E-2</v>
      </c>
      <c r="BH38" s="3">
        <f t="shared" si="38"/>
        <v>8.6364525998904648E-4</v>
      </c>
      <c r="BI38" s="3">
        <f t="shared" si="39"/>
        <v>0</v>
      </c>
      <c r="BJ38" s="3">
        <f t="shared" si="40"/>
        <v>7.2299928502797869E-3</v>
      </c>
      <c r="BK38" s="3">
        <f t="shared" si="41"/>
        <v>3.2883725161658432E-2</v>
      </c>
      <c r="BL38" s="3">
        <f t="shared" si="42"/>
        <v>0.45889191442552296</v>
      </c>
      <c r="BM38" s="3">
        <f t="shared" si="43"/>
        <v>0</v>
      </c>
      <c r="BN38" s="3">
        <f t="shared" si="44"/>
        <v>2.931782753457477</v>
      </c>
      <c r="BO38" s="3">
        <f t="shared" si="45"/>
        <v>1.0518092595345319</v>
      </c>
      <c r="BP38" s="3">
        <f t="shared" si="46"/>
        <v>2.1159243924231565E-4</v>
      </c>
      <c r="BQ38" s="3">
        <f t="shared" si="47"/>
        <v>0</v>
      </c>
      <c r="BR38" s="3">
        <f t="shared" si="48"/>
        <v>0</v>
      </c>
      <c r="BT38" s="2">
        <f t="shared" si="2"/>
        <v>3.9066433314952889</v>
      </c>
      <c r="BU38" s="2">
        <f t="shared" si="3"/>
        <v>49.038090138759024</v>
      </c>
      <c r="BV38" s="2">
        <f t="shared" si="4"/>
        <v>47.05526652974568</v>
      </c>
      <c r="BW38" s="2">
        <f t="shared" si="0"/>
        <v>3.2619417962094244</v>
      </c>
      <c r="BX38" s="3">
        <f t="shared" si="20"/>
        <v>3.9844556582519979</v>
      </c>
      <c r="BY38" s="3">
        <f t="shared" si="21"/>
        <v>0.97521903129682075</v>
      </c>
      <c r="BZ38" s="3">
        <f t="shared" si="1"/>
        <v>1.0081027564584792</v>
      </c>
      <c r="CA38" s="3"/>
      <c r="CB38"/>
      <c r="CC38" s="3"/>
      <c r="CD38"/>
      <c r="CE38"/>
      <c r="CF38"/>
      <c r="CG38"/>
      <c r="CH38"/>
    </row>
    <row r="39" spans="1:123" s="2" customFormat="1" x14ac:dyDescent="0.2">
      <c r="A39" s="2" t="s">
        <v>90</v>
      </c>
      <c r="B39" s="2" t="s">
        <v>82</v>
      </c>
      <c r="C39" s="2">
        <v>43</v>
      </c>
      <c r="D39" s="2">
        <v>40</v>
      </c>
      <c r="E39" s="2">
        <v>15</v>
      </c>
      <c r="F39" s="2">
        <v>20</v>
      </c>
      <c r="G39" s="2">
        <v>5</v>
      </c>
      <c r="H39" s="2">
        <v>450</v>
      </c>
      <c r="I39" s="2">
        <v>3</v>
      </c>
      <c r="J39" s="2">
        <v>4.27121</v>
      </c>
      <c r="L39" s="2">
        <v>0.95030099999999995</v>
      </c>
      <c r="M39" s="2">
        <v>8.4709999999999994E-3</v>
      </c>
      <c r="N39" s="2">
        <v>6.8524599999999998</v>
      </c>
      <c r="O39" s="2">
        <v>0.44786199999999998</v>
      </c>
      <c r="P39" s="2">
        <v>10.379200000000001</v>
      </c>
      <c r="Q39" s="2">
        <v>30.7516</v>
      </c>
      <c r="R39" s="2">
        <v>0.153309</v>
      </c>
      <c r="S39" s="2">
        <v>2.5124E-2</v>
      </c>
      <c r="T39" s="2">
        <v>-2.3800000000000002E-3</v>
      </c>
      <c r="U39" s="2">
        <v>2.1385999999999999E-2</v>
      </c>
      <c r="V39" s="2">
        <v>-3.8999999999999999E-4</v>
      </c>
      <c r="W39" s="2">
        <v>3.3076000000000001E-2</v>
      </c>
      <c r="X39" s="2">
        <v>0</v>
      </c>
      <c r="Y39" s="2">
        <v>47.517699999999998</v>
      </c>
      <c r="Z39" s="2">
        <v>101.40900000000001</v>
      </c>
      <c r="AC39" s="2">
        <f t="shared" si="5"/>
        <v>1.0610110665000001</v>
      </c>
      <c r="AM39" s="2">
        <v>3.8438400000000001</v>
      </c>
      <c r="AO39" s="2">
        <v>7.2110000000000004E-3</v>
      </c>
      <c r="AP39" s="2">
        <v>0.23119000000000001</v>
      </c>
      <c r="AQ39" s="2">
        <v>9.2370000000000004E-3</v>
      </c>
      <c r="AS39" s="2">
        <v>5.6795999999999999E-2</v>
      </c>
      <c r="AT39" s="2">
        <v>0.14315900000000001</v>
      </c>
      <c r="AU39" s="2">
        <v>3.6257799999999998</v>
      </c>
      <c r="AW39" s="2">
        <v>22.653300000000002</v>
      </c>
      <c r="AX39" s="2">
        <v>7.9587399999999997</v>
      </c>
      <c r="AY39" s="2">
        <v>1.6211E-2</v>
      </c>
      <c r="AZ39" s="2">
        <v>1.0468999999999999E-2</v>
      </c>
      <c r="BA39" s="2">
        <v>0</v>
      </c>
      <c r="BB39" s="2">
        <v>61.4452</v>
      </c>
      <c r="BC39" s="2">
        <v>100</v>
      </c>
      <c r="BD39" s="3">
        <f t="shared" si="35"/>
        <v>0.49847581175120309</v>
      </c>
      <c r="BE39" s="3"/>
      <c r="BF39" s="3">
        <f t="shared" si="36"/>
        <v>9.3513493759831985E-4</v>
      </c>
      <c r="BG39" s="3">
        <f t="shared" si="37"/>
        <v>2.9981118599827425E-2</v>
      </c>
      <c r="BH39" s="3">
        <f t="shared" si="38"/>
        <v>1.197870117680721E-3</v>
      </c>
      <c r="BI39" s="3">
        <f t="shared" si="39"/>
        <v>0</v>
      </c>
      <c r="BJ39" s="3">
        <f t="shared" si="40"/>
        <v>7.3654033997828548E-3</v>
      </c>
      <c r="BK39" s="3">
        <f t="shared" si="41"/>
        <v>1.8565106439001229E-2</v>
      </c>
      <c r="BL39" s="3">
        <f t="shared" si="42"/>
        <v>0.47019741423453554</v>
      </c>
      <c r="BM39" s="3">
        <f t="shared" si="43"/>
        <v>0</v>
      </c>
      <c r="BN39" s="3">
        <f t="shared" si="44"/>
        <v>2.9377190794475134</v>
      </c>
      <c r="BO39" s="3">
        <f t="shared" si="45"/>
        <v>1.032103152580953</v>
      </c>
      <c r="BP39" s="3">
        <f t="shared" si="46"/>
        <v>2.1022704858419585E-3</v>
      </c>
      <c r="BQ39" s="3">
        <f t="shared" si="47"/>
        <v>1.3576380060625168E-3</v>
      </c>
      <c r="BR39" s="3">
        <f t="shared" si="48"/>
        <v>0</v>
      </c>
      <c r="BT39" s="2">
        <f t="shared" si="2"/>
        <v>3.0021517217020031</v>
      </c>
      <c r="BU39" s="2">
        <f t="shared" si="3"/>
        <v>49.914749227678648</v>
      </c>
      <c r="BV39" s="2">
        <f t="shared" si="4"/>
        <v>47.083099050619353</v>
      </c>
      <c r="BW39" s="2">
        <f t="shared" si="0"/>
        <v>1.8250837044358537</v>
      </c>
      <c r="BX39" s="3">
        <f t="shared" si="20"/>
        <v>3.9710201021461473</v>
      </c>
      <c r="BY39" s="3">
        <f t="shared" si="21"/>
        <v>0.99865434458556601</v>
      </c>
      <c r="BZ39" s="3">
        <f t="shared" si="1"/>
        <v>1.0172194510245673</v>
      </c>
      <c r="CA39" s="3"/>
      <c r="CB39"/>
      <c r="CC39" s="3"/>
      <c r="CD39" s="3"/>
      <c r="CG39"/>
      <c r="CH3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</row>
    <row r="40" spans="1:123" s="2" customFormat="1" x14ac:dyDescent="0.2">
      <c r="A40" s="2" t="s">
        <v>86</v>
      </c>
      <c r="B40" s="2" t="s">
        <v>82</v>
      </c>
      <c r="C40" s="2">
        <v>55</v>
      </c>
      <c r="D40" s="2">
        <v>40</v>
      </c>
      <c r="E40" s="2">
        <v>15</v>
      </c>
      <c r="F40" s="2">
        <v>20</v>
      </c>
      <c r="G40" s="2">
        <v>5</v>
      </c>
      <c r="H40" s="2">
        <v>589</v>
      </c>
      <c r="I40" s="2">
        <v>5</v>
      </c>
      <c r="J40" s="2">
        <v>3.8887900000000002</v>
      </c>
      <c r="L40" s="2">
        <v>1.6246700000000001</v>
      </c>
      <c r="M40" s="2">
        <v>-1.5399999999999999E-3</v>
      </c>
      <c r="N40" s="2">
        <v>6.44381</v>
      </c>
      <c r="O40" s="2">
        <v>0.63567700000000005</v>
      </c>
      <c r="P40" s="2">
        <v>10.4087</v>
      </c>
      <c r="Q40" s="2">
        <v>29.841999999999999</v>
      </c>
      <c r="R40" s="2">
        <v>0.15473100000000001</v>
      </c>
      <c r="S40" s="2">
        <v>4.1744000000000003E-2</v>
      </c>
      <c r="T40" s="2">
        <v>-4.4999999999999997E-3</v>
      </c>
      <c r="U40" s="2">
        <v>7.4339999999999996E-3</v>
      </c>
      <c r="V40" s="2">
        <v>1.1310000000000001E-3</v>
      </c>
      <c r="W40" s="2">
        <v>0.13020699999999999</v>
      </c>
      <c r="X40" s="2">
        <v>0</v>
      </c>
      <c r="Y40" s="2">
        <v>46.516399999999997</v>
      </c>
      <c r="Z40" s="2">
        <v>99.6892</v>
      </c>
      <c r="AC40" s="2">
        <f t="shared" si="5"/>
        <v>1.8139440550000001</v>
      </c>
      <c r="AM40" s="2">
        <v>3.58121</v>
      </c>
      <c r="AP40" s="2">
        <v>0.33578599999999997</v>
      </c>
      <c r="AQ40" s="2">
        <v>3.2859999999999999E-3</v>
      </c>
      <c r="AS40" s="2">
        <v>5.8659000000000003E-2</v>
      </c>
      <c r="AT40" s="2">
        <v>0.25045000000000001</v>
      </c>
      <c r="AU40" s="2">
        <v>3.4889700000000001</v>
      </c>
      <c r="AV40" s="2">
        <v>7.7300000000000003E-4</v>
      </c>
      <c r="AW40" s="2">
        <v>22.4953</v>
      </c>
      <c r="AX40" s="2">
        <v>8.16723</v>
      </c>
      <c r="AY40" s="2">
        <v>2.7563000000000001E-2</v>
      </c>
      <c r="AZ40" s="2">
        <v>4.2169999999999999E-2</v>
      </c>
      <c r="BA40" s="2">
        <v>0</v>
      </c>
      <c r="BB40" s="2">
        <v>61.551699999999997</v>
      </c>
      <c r="BC40" s="2">
        <v>100</v>
      </c>
      <c r="BD40" s="3">
        <f t="shared" si="35"/>
        <v>0.46568008959466417</v>
      </c>
      <c r="BE40" s="3"/>
      <c r="BF40" s="3">
        <f t="shared" si="36"/>
        <v>0</v>
      </c>
      <c r="BG40" s="3">
        <f t="shared" si="37"/>
        <v>4.3663693155283796E-2</v>
      </c>
      <c r="BH40" s="3">
        <f t="shared" si="38"/>
        <v>4.2729266767602749E-4</v>
      </c>
      <c r="BI40" s="3">
        <f t="shared" si="39"/>
        <v>0</v>
      </c>
      <c r="BJ40" s="3">
        <f t="shared" si="40"/>
        <v>7.6276812517370954E-3</v>
      </c>
      <c r="BK40" s="3">
        <f t="shared" si="41"/>
        <v>3.2567087224425167E-2</v>
      </c>
      <c r="BL40" s="3">
        <f t="shared" si="42"/>
        <v>0.45368572694510945</v>
      </c>
      <c r="BM40" s="3">
        <f t="shared" si="43"/>
        <v>1.0051650399073928E-4</v>
      </c>
      <c r="BN40" s="3">
        <f t="shared" si="44"/>
        <v>2.9251603004176934</v>
      </c>
      <c r="BO40" s="3">
        <f t="shared" si="45"/>
        <v>1.0620199312914429</v>
      </c>
      <c r="BP40" s="3">
        <f t="shared" si="46"/>
        <v>3.5841350575637086E-3</v>
      </c>
      <c r="BQ40" s="3">
        <f t="shared" si="47"/>
        <v>5.483545890413292E-3</v>
      </c>
      <c r="BR40" s="3">
        <f t="shared" si="48"/>
        <v>0</v>
      </c>
      <c r="BT40" s="2">
        <f t="shared" si="2"/>
        <v>4.5339932697503604</v>
      </c>
      <c r="BU40" s="2">
        <f t="shared" si="3"/>
        <v>48.355744544330882</v>
      </c>
      <c r="BV40" s="2">
        <f t="shared" si="4"/>
        <v>47.110262185918756</v>
      </c>
      <c r="BW40" s="2">
        <f t="shared" si="0"/>
        <v>3.2711127504043676</v>
      </c>
      <c r="BX40" s="3">
        <f t="shared" si="20"/>
        <v>3.9876075243768123</v>
      </c>
      <c r="BY40" s="3">
        <f t="shared" si="21"/>
        <v>0.96302950969505741</v>
      </c>
      <c r="BZ40" s="3">
        <f t="shared" si="1"/>
        <v>0.99559659691948255</v>
      </c>
      <c r="CA40" s="3"/>
      <c r="CB40"/>
      <c r="CD40"/>
      <c r="CE40"/>
      <c r="CF40"/>
    </row>
    <row r="41" spans="1:123" s="2" customFormat="1" x14ac:dyDescent="0.2">
      <c r="A41" s="2" t="s">
        <v>83</v>
      </c>
      <c r="B41" s="2" t="s">
        <v>82</v>
      </c>
      <c r="C41" s="2">
        <v>58</v>
      </c>
      <c r="D41" s="2">
        <v>40</v>
      </c>
      <c r="E41" s="2">
        <v>15</v>
      </c>
      <c r="F41" s="2">
        <v>20</v>
      </c>
      <c r="G41" s="2">
        <v>5</v>
      </c>
      <c r="H41" s="2">
        <v>606</v>
      </c>
      <c r="I41" s="2">
        <v>6</v>
      </c>
      <c r="J41" s="2">
        <v>4.1687200000000004</v>
      </c>
      <c r="L41" s="2">
        <v>7.6227000000000003E-2</v>
      </c>
      <c r="M41" s="2">
        <v>1.4139999999999999E-3</v>
      </c>
      <c r="N41" s="2">
        <v>6.7821499999999997</v>
      </c>
      <c r="O41" s="2">
        <v>0.52128699999999994</v>
      </c>
      <c r="P41" s="2">
        <v>10.1501</v>
      </c>
      <c r="Q41" s="2">
        <v>30.578600000000002</v>
      </c>
      <c r="R41" s="2">
        <v>0.18576999999999999</v>
      </c>
      <c r="S41" s="2">
        <v>3.1119000000000001E-2</v>
      </c>
      <c r="T41" s="2">
        <v>-1.14E-2</v>
      </c>
      <c r="U41" s="2">
        <v>6.5500000000000003E-3</v>
      </c>
      <c r="V41" s="2">
        <v>-3.9399999999999999E-3</v>
      </c>
      <c r="W41" s="2">
        <v>1.5628E-2</v>
      </c>
      <c r="X41" s="2">
        <v>0</v>
      </c>
      <c r="Y41" s="2">
        <v>47.024000000000001</v>
      </c>
      <c r="Z41" s="2">
        <v>99.526300000000006</v>
      </c>
      <c r="AC41" s="2">
        <f t="shared" si="5"/>
        <v>8.5107445500000004E-2</v>
      </c>
      <c r="AM41" s="2">
        <v>3.7961200000000002</v>
      </c>
      <c r="AO41" s="2">
        <v>1.2179999999999999E-3</v>
      </c>
      <c r="AP41" s="2">
        <v>0.27228599999999997</v>
      </c>
      <c r="AQ41" s="2">
        <v>2.8630000000000001E-3</v>
      </c>
      <c r="AS41" s="2">
        <v>6.9639000000000006E-2</v>
      </c>
      <c r="AT41" s="2">
        <v>1.1619000000000001E-2</v>
      </c>
      <c r="AU41" s="2">
        <v>3.6311399999999998</v>
      </c>
      <c r="AW41" s="2">
        <v>22.793099999999999</v>
      </c>
      <c r="AX41" s="2">
        <v>7.8753700000000002</v>
      </c>
      <c r="AY41" s="2">
        <v>2.0317999999999999E-2</v>
      </c>
      <c r="AZ41" s="2">
        <v>5.0049999999999999E-3</v>
      </c>
      <c r="BA41" s="2">
        <v>0</v>
      </c>
      <c r="BB41" s="2">
        <v>61.528300000000002</v>
      </c>
      <c r="BC41" s="2">
        <v>100</v>
      </c>
      <c r="BD41" s="3">
        <f t="shared" si="35"/>
        <v>0.49327578249959625</v>
      </c>
      <c r="BE41" s="3"/>
      <c r="BF41" s="3">
        <f t="shared" si="36"/>
        <v>1.5826947069231428E-4</v>
      </c>
      <c r="BG41" s="3">
        <f t="shared" si="37"/>
        <v>3.5381413051664604E-2</v>
      </c>
      <c r="BH41" s="3">
        <f t="shared" si="38"/>
        <v>3.7202421559285378E-4</v>
      </c>
      <c r="BI41" s="3">
        <f t="shared" si="39"/>
        <v>0</v>
      </c>
      <c r="BJ41" s="3">
        <f t="shared" si="40"/>
        <v>9.0490374955189464E-3</v>
      </c>
      <c r="BK41" s="3">
        <f t="shared" si="41"/>
        <v>1.5097971920968803E-3</v>
      </c>
      <c r="BL41" s="3">
        <f t="shared" si="42"/>
        <v>0.47183793580434336</v>
      </c>
      <c r="BM41" s="3">
        <f t="shared" si="43"/>
        <v>0</v>
      </c>
      <c r="BN41" s="3">
        <f t="shared" si="44"/>
        <v>2.9617831464999913</v>
      </c>
      <c r="BO41" s="3">
        <f t="shared" si="45"/>
        <v>1.0233420701199765</v>
      </c>
      <c r="BP41" s="3">
        <f t="shared" si="46"/>
        <v>2.6401634692335323E-3</v>
      </c>
      <c r="BQ41" s="3">
        <f t="shared" si="47"/>
        <v>6.5036018129313068E-4</v>
      </c>
      <c r="BR41" s="3">
        <f t="shared" si="48"/>
        <v>0</v>
      </c>
      <c r="BT41" s="2">
        <f t="shared" si="2"/>
        <v>3.5363903274296939</v>
      </c>
      <c r="BU41" s="2">
        <f t="shared" si="3"/>
        <v>49.303166706192805</v>
      </c>
      <c r="BV41" s="2">
        <f t="shared" si="4"/>
        <v>47.160442966377488</v>
      </c>
      <c r="BW41" s="2">
        <f t="shared" si="0"/>
        <v>0.15067762134515342</v>
      </c>
      <c r="BX41" s="3">
        <f t="shared" si="20"/>
        <v>3.9854972408355605</v>
      </c>
      <c r="BY41" s="3">
        <f t="shared" si="21"/>
        <v>1.0004951313556043</v>
      </c>
      <c r="BZ41" s="3">
        <f t="shared" si="1"/>
        <v>1.0020049285477013</v>
      </c>
      <c r="CA41" s="3"/>
      <c r="CB41"/>
      <c r="CD41"/>
      <c r="CE41"/>
      <c r="CF41"/>
      <c r="CG41"/>
    </row>
    <row r="42" spans="1:123" s="2" customFormat="1" x14ac:dyDescent="0.2">
      <c r="A42" s="2" t="s">
        <v>92</v>
      </c>
      <c r="B42" s="2" t="s">
        <v>82</v>
      </c>
      <c r="C42" s="2">
        <v>38</v>
      </c>
      <c r="D42" s="2">
        <v>40</v>
      </c>
      <c r="E42" s="2">
        <v>15</v>
      </c>
      <c r="F42" s="2">
        <v>20</v>
      </c>
      <c r="G42" s="2">
        <v>5</v>
      </c>
      <c r="H42" s="2">
        <v>433</v>
      </c>
      <c r="I42" s="2">
        <v>4</v>
      </c>
      <c r="J42" s="2">
        <v>4.1236899999999999</v>
      </c>
      <c r="L42" s="2">
        <v>0.79108900000000004</v>
      </c>
      <c r="M42" s="2">
        <v>-2.2300000000000002E-3</v>
      </c>
      <c r="N42" s="2">
        <v>6.7020999999999997</v>
      </c>
      <c r="O42" s="2">
        <v>0.50142200000000003</v>
      </c>
      <c r="P42" s="2">
        <v>10.2776</v>
      </c>
      <c r="Q42" s="2">
        <v>30.466000000000001</v>
      </c>
      <c r="R42" s="2">
        <v>0.59613499999999997</v>
      </c>
      <c r="S42" s="2">
        <v>6.9894999999999999E-2</v>
      </c>
      <c r="T42" s="2">
        <v>-1.23E-3</v>
      </c>
      <c r="U42" s="2">
        <v>1.1268E-2</v>
      </c>
      <c r="V42" s="2">
        <v>-1.5399999999999999E-3</v>
      </c>
      <c r="W42" s="2">
        <v>9.9177000000000001E-2</v>
      </c>
      <c r="X42" s="2">
        <v>0</v>
      </c>
      <c r="Y42" s="2">
        <v>47.150599999999997</v>
      </c>
      <c r="Z42" s="2">
        <v>100.78400000000001</v>
      </c>
      <c r="AC42" s="2">
        <f t="shared" si="5"/>
        <v>0.88325086850000012</v>
      </c>
      <c r="AM42" s="2">
        <v>3.7399399999999998</v>
      </c>
      <c r="AP42" s="2">
        <v>0.260851</v>
      </c>
      <c r="AQ42" s="2">
        <v>4.9049999999999996E-3</v>
      </c>
      <c r="AS42" s="2">
        <v>0.22256799999999999</v>
      </c>
      <c r="AT42" s="2">
        <v>0.120101</v>
      </c>
      <c r="AU42" s="2">
        <v>3.5737899999999998</v>
      </c>
      <c r="AW42" s="2">
        <v>22.6174</v>
      </c>
      <c r="AX42" s="2">
        <v>7.9420900000000003</v>
      </c>
      <c r="AY42" s="2">
        <v>4.5451999999999999E-2</v>
      </c>
      <c r="AZ42" s="2">
        <v>3.1634000000000002E-2</v>
      </c>
      <c r="BA42" s="2">
        <v>0</v>
      </c>
      <c r="BB42" s="2">
        <v>61.444699999999997</v>
      </c>
      <c r="BC42" s="2">
        <v>100</v>
      </c>
      <c r="BD42" s="3">
        <f t="shared" si="35"/>
        <v>0.48496668627398554</v>
      </c>
      <c r="BE42" s="3"/>
      <c r="BF42" s="3">
        <f t="shared" si="36"/>
        <v>0</v>
      </c>
      <c r="BG42" s="3">
        <f t="shared" si="37"/>
        <v>3.3825153633816427E-2</v>
      </c>
      <c r="BH42" s="3">
        <f t="shared" si="38"/>
        <v>6.3604271623980571E-4</v>
      </c>
      <c r="BI42" s="3">
        <f t="shared" si="39"/>
        <v>0</v>
      </c>
      <c r="BJ42" s="3">
        <f t="shared" si="40"/>
        <v>2.8860908311531312E-2</v>
      </c>
      <c r="BK42" s="3">
        <f t="shared" si="41"/>
        <v>1.5573774977189992E-2</v>
      </c>
      <c r="BL42" s="3">
        <f t="shared" si="42"/>
        <v>0.46342163075854342</v>
      </c>
      <c r="BM42" s="3">
        <f t="shared" si="43"/>
        <v>0</v>
      </c>
      <c r="BN42" s="3">
        <f t="shared" si="44"/>
        <v>2.9328506687629323</v>
      </c>
      <c r="BO42" s="3">
        <f t="shared" si="45"/>
        <v>1.0298692143162078</v>
      </c>
      <c r="BP42" s="3">
        <f t="shared" si="46"/>
        <v>5.893866164838257E-3</v>
      </c>
      <c r="BQ42" s="3">
        <f t="shared" si="47"/>
        <v>4.1020540847155999E-3</v>
      </c>
      <c r="BR42" s="3">
        <f t="shared" si="48"/>
        <v>0</v>
      </c>
      <c r="BT42" s="2">
        <f t="shared" si="2"/>
        <v>3.4437680447274901</v>
      </c>
      <c r="BU42" s="2">
        <f t="shared" si="3"/>
        <v>49.374876313290464</v>
      </c>
      <c r="BV42" s="2">
        <f t="shared" si="4"/>
        <v>47.181355641982044</v>
      </c>
      <c r="BW42" s="2">
        <f t="shared" si="0"/>
        <v>1.5608312338313655</v>
      </c>
      <c r="BX42" s="3">
        <f t="shared" si="20"/>
        <v>3.9633559257953803</v>
      </c>
      <c r="BY42" s="3">
        <f t="shared" si="21"/>
        <v>0.98221347066634546</v>
      </c>
      <c r="BZ42" s="3">
        <f t="shared" si="1"/>
        <v>0.99778724564353549</v>
      </c>
      <c r="CA42" s="3"/>
      <c r="CB42"/>
      <c r="CD42"/>
      <c r="CE42"/>
      <c r="CF42"/>
      <c r="CG42"/>
    </row>
    <row r="43" spans="1:123" s="2" customFormat="1" x14ac:dyDescent="0.2">
      <c r="A43" s="2" t="s">
        <v>86</v>
      </c>
      <c r="B43" s="2" t="s">
        <v>82</v>
      </c>
      <c r="C43" s="2">
        <v>55</v>
      </c>
      <c r="D43" s="2">
        <v>40</v>
      </c>
      <c r="E43" s="2">
        <v>15</v>
      </c>
      <c r="F43" s="2">
        <v>20</v>
      </c>
      <c r="G43" s="2">
        <v>5</v>
      </c>
      <c r="H43" s="2">
        <v>590</v>
      </c>
      <c r="I43" s="2">
        <v>6</v>
      </c>
      <c r="J43" s="2">
        <v>3.8680599999999998</v>
      </c>
      <c r="L43" s="2">
        <v>1.58081</v>
      </c>
      <c r="M43" s="2">
        <v>2.3249999999999998E-3</v>
      </c>
      <c r="N43" s="2">
        <v>6.4377599999999999</v>
      </c>
      <c r="O43" s="2">
        <v>0.62241299999999999</v>
      </c>
      <c r="P43" s="2">
        <v>10.3683</v>
      </c>
      <c r="Q43" s="2">
        <v>29.965900000000001</v>
      </c>
      <c r="R43" s="2">
        <v>0.16247700000000001</v>
      </c>
      <c r="S43" s="2">
        <v>0</v>
      </c>
      <c r="T43" s="2">
        <v>-3.6999999999999999E-4</v>
      </c>
      <c r="U43" s="2">
        <v>8.5269999999999999E-3</v>
      </c>
      <c r="V43" s="2">
        <v>-8.26E-3</v>
      </c>
      <c r="W43" s="2">
        <v>0</v>
      </c>
      <c r="X43" s="2">
        <v>0</v>
      </c>
      <c r="Y43" s="2">
        <v>46.503</v>
      </c>
      <c r="Z43" s="2">
        <v>99.510900000000007</v>
      </c>
      <c r="AC43" s="2">
        <f t="shared" si="5"/>
        <v>1.764974365</v>
      </c>
      <c r="AM43" s="2">
        <v>3.5642499999999999</v>
      </c>
      <c r="AO43" s="2">
        <v>2.026E-3</v>
      </c>
      <c r="AP43" s="2">
        <v>0.32897700000000002</v>
      </c>
      <c r="AQ43" s="2">
        <v>3.771E-3</v>
      </c>
      <c r="AS43" s="2">
        <v>6.1631999999999999E-2</v>
      </c>
      <c r="AT43" s="2">
        <v>0.243835</v>
      </c>
      <c r="AU43" s="2">
        <v>3.4877899999999999</v>
      </c>
      <c r="AW43" s="2">
        <v>22.6022</v>
      </c>
      <c r="AX43" s="2">
        <v>8.1404599999999991</v>
      </c>
      <c r="AY43" s="2">
        <v>0</v>
      </c>
      <c r="AZ43" s="2">
        <v>0</v>
      </c>
      <c r="BA43" s="2">
        <v>0</v>
      </c>
      <c r="BB43" s="2">
        <v>61.570900000000002</v>
      </c>
      <c r="BC43" s="2">
        <v>100</v>
      </c>
      <c r="BD43" s="3">
        <f t="shared" si="35"/>
        <v>0.46367314574516982</v>
      </c>
      <c r="BE43" s="3"/>
      <c r="BF43" s="3">
        <f t="shared" si="36"/>
        <v>2.6356226226547351E-4</v>
      </c>
      <c r="BG43" s="3">
        <f t="shared" si="37"/>
        <v>4.2796605307654834E-2</v>
      </c>
      <c r="BH43" s="3">
        <f t="shared" si="38"/>
        <v>4.9056924531248793E-4</v>
      </c>
      <c r="BI43" s="3">
        <f t="shared" si="39"/>
        <v>0</v>
      </c>
      <c r="BJ43" s="3">
        <f t="shared" si="40"/>
        <v>8.0177045152742665E-3</v>
      </c>
      <c r="BK43" s="3">
        <f t="shared" si="41"/>
        <v>3.1720485794423367E-2</v>
      </c>
      <c r="BL43" s="3">
        <f t="shared" si="42"/>
        <v>0.45372646727882326</v>
      </c>
      <c r="BM43" s="3">
        <f t="shared" si="43"/>
        <v>0</v>
      </c>
      <c r="BN43" s="3">
        <f t="shared" si="44"/>
        <v>2.9403193307880975</v>
      </c>
      <c r="BO43" s="3">
        <f t="shared" si="45"/>
        <v>1.0589921290629793</v>
      </c>
      <c r="BP43" s="3">
        <f t="shared" si="46"/>
        <v>0</v>
      </c>
      <c r="BQ43" s="3">
        <f t="shared" si="47"/>
        <v>0</v>
      </c>
      <c r="BR43" s="3">
        <f t="shared" si="48"/>
        <v>0</v>
      </c>
      <c r="BT43" s="2">
        <f t="shared" si="2"/>
        <v>4.4570687210177136</v>
      </c>
      <c r="BU43" s="2">
        <f t="shared" si="3"/>
        <v>48.28941594362945</v>
      </c>
      <c r="BV43" s="2">
        <f t="shared" si="4"/>
        <v>47.253515335352837</v>
      </c>
      <c r="BW43" s="2">
        <f t="shared" si="0"/>
        <v>3.1978981362523502</v>
      </c>
      <c r="BX43" s="3">
        <f t="shared" si="20"/>
        <v>3.9998020290963892</v>
      </c>
      <c r="BY43" s="3">
        <f t="shared" ref="BY43:BY62" si="49">BD43+BG43+BL43</f>
        <v>0.96019621833164792</v>
      </c>
      <c r="BZ43" s="3">
        <f t="shared" si="1"/>
        <v>0.99191670412607125</v>
      </c>
      <c r="CA43" s="3"/>
      <c r="CB43"/>
      <c r="CD43"/>
      <c r="CE43"/>
      <c r="CF43"/>
      <c r="CG43"/>
    </row>
    <row r="44" spans="1:123" s="2" customFormat="1" x14ac:dyDescent="0.2">
      <c r="A44" s="2" t="s">
        <v>99</v>
      </c>
      <c r="B44" s="2" t="s">
        <v>82</v>
      </c>
      <c r="C44" s="2">
        <v>26</v>
      </c>
      <c r="D44" s="2">
        <v>40</v>
      </c>
      <c r="E44" s="2">
        <v>15</v>
      </c>
      <c r="F44" s="2">
        <v>20</v>
      </c>
      <c r="G44" s="2">
        <v>5</v>
      </c>
      <c r="H44" s="2">
        <v>382</v>
      </c>
      <c r="I44" s="2">
        <v>3</v>
      </c>
      <c r="J44" s="2">
        <v>3.9153099999999998</v>
      </c>
      <c r="L44" s="2">
        <v>1.5584499999999999</v>
      </c>
      <c r="M44" s="2">
        <v>5.4199999999999995E-4</v>
      </c>
      <c r="N44" s="2">
        <v>6.4972099999999999</v>
      </c>
      <c r="O44" s="2">
        <v>0.58735700000000002</v>
      </c>
      <c r="P44" s="2">
        <v>10.3139</v>
      </c>
      <c r="Q44" s="2">
        <v>29.8599</v>
      </c>
      <c r="R44" s="2">
        <v>0.16617199999999999</v>
      </c>
      <c r="S44" s="2">
        <v>2.3803999999999999E-2</v>
      </c>
      <c r="T44" s="2">
        <v>-4.0800000000000003E-3</v>
      </c>
      <c r="U44" s="2">
        <v>2.5187999999999999E-2</v>
      </c>
      <c r="V44" s="2">
        <v>-2.0000000000000001E-4</v>
      </c>
      <c r="W44" s="2">
        <v>0</v>
      </c>
      <c r="X44" s="2">
        <v>0</v>
      </c>
      <c r="Y44" s="2">
        <v>46.366199999999999</v>
      </c>
      <c r="Z44" s="2">
        <v>99.309700000000007</v>
      </c>
      <c r="AC44" s="2">
        <f t="shared" si="5"/>
        <v>1.740009425</v>
      </c>
      <c r="AM44" s="2">
        <v>3.6158600000000001</v>
      </c>
      <c r="AO44" s="2">
        <v>4.73E-4</v>
      </c>
      <c r="AP44" s="2">
        <v>0.31114199999999997</v>
      </c>
      <c r="AQ44" s="2">
        <v>1.1165E-2</v>
      </c>
      <c r="AS44" s="2">
        <v>6.3174999999999995E-2</v>
      </c>
      <c r="AT44" s="2">
        <v>0.240924</v>
      </c>
      <c r="AU44" s="2">
        <v>3.52786</v>
      </c>
      <c r="AW44" s="2">
        <v>22.572600000000001</v>
      </c>
      <c r="AX44" s="2">
        <v>8.1158199999999994</v>
      </c>
      <c r="AY44" s="2">
        <v>1.5762000000000002E-2</v>
      </c>
      <c r="AZ44" s="2">
        <v>0</v>
      </c>
      <c r="BA44" s="2">
        <v>0</v>
      </c>
      <c r="BB44" s="2">
        <v>61.526899999999998</v>
      </c>
      <c r="BC44" s="2">
        <v>100</v>
      </c>
      <c r="BD44" s="3">
        <f t="shared" si="35"/>
        <v>0.46990001060694797</v>
      </c>
      <c r="BE44" s="3"/>
      <c r="BF44" s="3">
        <f t="shared" si="36"/>
        <v>6.1468835910982836E-5</v>
      </c>
      <c r="BG44" s="3">
        <f t="shared" si="37"/>
        <v>4.0434538145909124E-2</v>
      </c>
      <c r="BH44" s="3">
        <f t="shared" si="38"/>
        <v>1.4509504290615715E-3</v>
      </c>
      <c r="BI44" s="3">
        <f t="shared" si="39"/>
        <v>0</v>
      </c>
      <c r="BJ44" s="3">
        <f t="shared" si="40"/>
        <v>8.2099232741571666E-3</v>
      </c>
      <c r="BK44" s="3">
        <f t="shared" si="41"/>
        <v>3.1309340006379763E-2</v>
      </c>
      <c r="BL44" s="3">
        <f t="shared" si="42"/>
        <v>0.45846394811188135</v>
      </c>
      <c r="BM44" s="3">
        <f t="shared" si="43"/>
        <v>0</v>
      </c>
      <c r="BN44" s="3">
        <f t="shared" si="44"/>
        <v>2.9334280031379518</v>
      </c>
      <c r="BO44" s="3">
        <f t="shared" si="45"/>
        <v>1.0546934627126272</v>
      </c>
      <c r="BP44" s="3">
        <f t="shared" si="46"/>
        <v>2.0483547391731746E-3</v>
      </c>
      <c r="BQ44" s="3">
        <f t="shared" si="47"/>
        <v>0</v>
      </c>
      <c r="BR44" s="3">
        <f t="shared" si="48"/>
        <v>0</v>
      </c>
      <c r="BT44" s="2">
        <f t="shared" si="2"/>
        <v>4.1736788689046147</v>
      </c>
      <c r="BU44" s="2">
        <f t="shared" si="3"/>
        <v>48.503379405279404</v>
      </c>
      <c r="BV44" s="2">
        <f t="shared" si="4"/>
        <v>47.32294172581598</v>
      </c>
      <c r="BW44" s="2">
        <f t="shared" si="0"/>
        <v>3.1305964069167205</v>
      </c>
      <c r="BX44" s="3">
        <f t="shared" si="20"/>
        <v>3.9895724162796404</v>
      </c>
      <c r="BY44" s="3">
        <f t="shared" si="49"/>
        <v>0.96879849686473851</v>
      </c>
      <c r="BZ44" s="3">
        <f t="shared" si="1"/>
        <v>1.0001078368711183</v>
      </c>
      <c r="CA44" s="3"/>
      <c r="CB44"/>
      <c r="CD44"/>
      <c r="CE44"/>
      <c r="CF44"/>
      <c r="CH44"/>
    </row>
    <row r="45" spans="1:123" s="2" customFormat="1" x14ac:dyDescent="0.2">
      <c r="A45" s="2" t="s">
        <v>108</v>
      </c>
      <c r="B45" s="2" t="s">
        <v>82</v>
      </c>
      <c r="C45" s="2">
        <v>9</v>
      </c>
      <c r="D45" s="2">
        <v>40</v>
      </c>
      <c r="E45" s="2">
        <v>15</v>
      </c>
      <c r="F45" s="2">
        <v>20</v>
      </c>
      <c r="G45" s="2">
        <v>5</v>
      </c>
      <c r="H45" s="2">
        <v>321</v>
      </c>
      <c r="I45" s="2">
        <v>2</v>
      </c>
      <c r="J45" s="2">
        <v>3.8213599999999999</v>
      </c>
      <c r="L45" s="2">
        <v>1.6511899999999999</v>
      </c>
      <c r="M45" s="2">
        <v>2.5240000000000002E-3</v>
      </c>
      <c r="N45" s="2">
        <v>6.4027500000000002</v>
      </c>
      <c r="O45" s="2">
        <v>0.632606</v>
      </c>
      <c r="P45" s="2">
        <v>10.381600000000001</v>
      </c>
      <c r="Q45" s="2">
        <v>29.703399999999998</v>
      </c>
      <c r="R45" s="2">
        <v>0.15135199999999999</v>
      </c>
      <c r="S45" s="2">
        <v>2.4927999999999999E-2</v>
      </c>
      <c r="T45" s="2">
        <v>6.7190000000000001E-3</v>
      </c>
      <c r="U45" s="2">
        <v>1.4909E-2</v>
      </c>
      <c r="V45" s="2">
        <v>-1.8E-3</v>
      </c>
      <c r="W45" s="2">
        <v>0</v>
      </c>
      <c r="X45" s="2">
        <v>1.2907999999999999E-2</v>
      </c>
      <c r="Y45" s="2">
        <v>46.217199999999998</v>
      </c>
      <c r="Z45" s="2">
        <v>99.021600000000007</v>
      </c>
      <c r="AC45" s="2">
        <f t="shared" si="5"/>
        <v>1.8435536349999999</v>
      </c>
      <c r="AM45" s="2">
        <v>3.5420500000000001</v>
      </c>
      <c r="AO45" s="2">
        <v>2.2130000000000001E-3</v>
      </c>
      <c r="AP45" s="2">
        <v>0.33634199999999997</v>
      </c>
      <c r="AQ45" s="2">
        <v>6.633E-3</v>
      </c>
      <c r="AR45" s="2">
        <v>2.6059999999999998E-3</v>
      </c>
      <c r="AS45" s="2">
        <v>5.7751999999999998E-2</v>
      </c>
      <c r="AT45" s="2">
        <v>0.25619900000000001</v>
      </c>
      <c r="AU45" s="2">
        <v>3.4893399999999999</v>
      </c>
      <c r="AW45" s="2">
        <v>22.536799999999999</v>
      </c>
      <c r="AX45" s="2">
        <v>8.1990599999999993</v>
      </c>
      <c r="AY45" s="2">
        <v>1.6566999999999998E-2</v>
      </c>
      <c r="AZ45" s="2">
        <v>0</v>
      </c>
      <c r="BA45" s="2">
        <v>1.328E-3</v>
      </c>
      <c r="BB45" s="2">
        <v>61.554400000000001</v>
      </c>
      <c r="BC45" s="2">
        <v>100</v>
      </c>
      <c r="BD45" s="3">
        <f t="shared" si="35"/>
        <v>0.46064194008930243</v>
      </c>
      <c r="BE45" s="3"/>
      <c r="BF45" s="3">
        <f t="shared" si="36"/>
        <v>2.8779961135998259E-4</v>
      </c>
      <c r="BG45" s="3">
        <f t="shared" si="37"/>
        <v>4.3741119242674757E-2</v>
      </c>
      <c r="BH45" s="3">
        <f t="shared" si="38"/>
        <v>8.6261853689596204E-4</v>
      </c>
      <c r="BI45" s="3">
        <f t="shared" si="39"/>
        <v>3.3890907691103226E-4</v>
      </c>
      <c r="BJ45" s="3">
        <f t="shared" si="40"/>
        <v>7.5106204949216947E-3</v>
      </c>
      <c r="BK45" s="3">
        <f t="shared" si="41"/>
        <v>3.3318559706649875E-2</v>
      </c>
      <c r="BL45" s="3">
        <f t="shared" si="42"/>
        <v>0.45378702932798987</v>
      </c>
      <c r="BM45" s="3">
        <f t="shared" si="43"/>
        <v>0</v>
      </c>
      <c r="BN45" s="3">
        <f t="shared" si="44"/>
        <v>2.9309002626740415</v>
      </c>
      <c r="BO45" s="3">
        <f t="shared" si="45"/>
        <v>1.0662839048880155</v>
      </c>
      <c r="BP45" s="3">
        <f t="shared" si="46"/>
        <v>2.1545305745146095E-3</v>
      </c>
      <c r="BQ45" s="3">
        <f t="shared" si="47"/>
        <v>0</v>
      </c>
      <c r="BR45" s="3">
        <f t="shared" si="48"/>
        <v>1.7270577672212235E-4</v>
      </c>
      <c r="BT45" s="2">
        <f t="shared" si="2"/>
        <v>4.565068327675327</v>
      </c>
      <c r="BU45" s="2">
        <f t="shared" si="3"/>
        <v>48.075174287012615</v>
      </c>
      <c r="BV45" s="2">
        <f t="shared" si="4"/>
        <v>47.359757385312065</v>
      </c>
      <c r="BW45" s="2">
        <f t="shared" si="0"/>
        <v>3.3604580104410706</v>
      </c>
      <c r="BX45" s="3">
        <f t="shared" si="20"/>
        <v>3.998046786098953</v>
      </c>
      <c r="BY45" s="3">
        <f t="shared" si="49"/>
        <v>0.958170088659967</v>
      </c>
      <c r="BZ45" s="3">
        <f t="shared" si="1"/>
        <v>0.99148864836661688</v>
      </c>
      <c r="CA45" s="3"/>
      <c r="CB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</row>
    <row r="46" spans="1:123" s="2" customFormat="1" x14ac:dyDescent="0.2">
      <c r="A46" s="2" t="s">
        <v>85</v>
      </c>
      <c r="B46" s="2" t="s">
        <v>82</v>
      </c>
      <c r="C46" s="2">
        <v>56</v>
      </c>
      <c r="D46" s="2">
        <v>40</v>
      </c>
      <c r="E46" s="2">
        <v>15</v>
      </c>
      <c r="F46" s="2">
        <v>20</v>
      </c>
      <c r="G46" s="2">
        <v>5</v>
      </c>
      <c r="H46" s="2">
        <v>596</v>
      </c>
      <c r="I46" s="2">
        <v>4</v>
      </c>
      <c r="J46" s="2">
        <v>3.8729900000000002</v>
      </c>
      <c r="L46" s="2">
        <v>1.5766</v>
      </c>
      <c r="M46" s="2">
        <v>-3.8E-3</v>
      </c>
      <c r="N46" s="2">
        <v>6.4896099999999999</v>
      </c>
      <c r="O46" s="2">
        <v>0.62718799999999997</v>
      </c>
      <c r="P46" s="2">
        <v>10.347300000000001</v>
      </c>
      <c r="Q46" s="2">
        <v>29.752700000000001</v>
      </c>
      <c r="R46" s="2">
        <v>0.159889</v>
      </c>
      <c r="S46" s="2">
        <v>0</v>
      </c>
      <c r="T46" s="2">
        <v>-3.5300000000000002E-3</v>
      </c>
      <c r="U46" s="2">
        <v>1.9833E-2</v>
      </c>
      <c r="V46" s="2">
        <v>-7.2899999999999996E-3</v>
      </c>
      <c r="W46" s="2">
        <v>5.6356000000000003E-2</v>
      </c>
      <c r="X46" s="2">
        <v>0</v>
      </c>
      <c r="Y46" s="2">
        <v>46.272100000000002</v>
      </c>
      <c r="Z46" s="2">
        <v>99.159899999999993</v>
      </c>
      <c r="AC46" s="2">
        <f t="shared" si="5"/>
        <v>1.7602739000000001</v>
      </c>
      <c r="AM46" s="2">
        <v>3.5842800000000001</v>
      </c>
      <c r="AP46" s="2">
        <v>0.33294000000000001</v>
      </c>
      <c r="AQ46" s="2">
        <v>8.8100000000000001E-3</v>
      </c>
      <c r="AS46" s="2">
        <v>6.0913000000000002E-2</v>
      </c>
      <c r="AT46" s="2">
        <v>0.24424199999999999</v>
      </c>
      <c r="AU46" s="2">
        <v>3.5311400000000002</v>
      </c>
      <c r="AW46" s="2">
        <v>22.538799999999998</v>
      </c>
      <c r="AX46" s="2">
        <v>8.1592099999999999</v>
      </c>
      <c r="AY46" s="2">
        <v>0</v>
      </c>
      <c r="AZ46" s="2">
        <v>1.8342000000000001E-2</v>
      </c>
      <c r="BA46" s="2">
        <v>0</v>
      </c>
      <c r="BB46" s="2">
        <v>61.530999999999999</v>
      </c>
      <c r="BC46" s="2">
        <v>100</v>
      </c>
      <c r="BD46" s="3">
        <f t="shared" si="35"/>
        <v>0.46574886137587324</v>
      </c>
      <c r="BE46" s="3"/>
      <c r="BF46" s="3">
        <f t="shared" si="36"/>
        <v>0</v>
      </c>
      <c r="BG46" s="3">
        <f t="shared" si="37"/>
        <v>4.3262921955450812E-2</v>
      </c>
      <c r="BH46" s="3">
        <f t="shared" si="38"/>
        <v>1.1447898793401864E-3</v>
      </c>
      <c r="BI46" s="3">
        <f t="shared" si="39"/>
        <v>0</v>
      </c>
      <c r="BJ46" s="3">
        <f t="shared" si="40"/>
        <v>7.9151629875424262E-3</v>
      </c>
      <c r="BK46" s="3">
        <f t="shared" si="41"/>
        <v>3.1737317787719155E-2</v>
      </c>
      <c r="BL46" s="3">
        <f t="shared" si="42"/>
        <v>0.45884373831252051</v>
      </c>
      <c r="BM46" s="3">
        <f t="shared" si="43"/>
        <v>0</v>
      </c>
      <c r="BN46" s="3">
        <f t="shared" si="44"/>
        <v>2.928738948067263</v>
      </c>
      <c r="BO46" s="3">
        <f t="shared" si="45"/>
        <v>1.0602248616811851</v>
      </c>
      <c r="BP46" s="3">
        <f t="shared" si="46"/>
        <v>0</v>
      </c>
      <c r="BQ46" s="3">
        <f t="shared" si="47"/>
        <v>2.3833979531053006E-3</v>
      </c>
      <c r="BR46" s="3">
        <f t="shared" si="48"/>
        <v>0</v>
      </c>
      <c r="BT46" s="2">
        <f t="shared" si="2"/>
        <v>4.4699772835899454</v>
      </c>
      <c r="BU46" s="2">
        <f t="shared" si="3"/>
        <v>48.121734180410186</v>
      </c>
      <c r="BV46" s="2">
        <f t="shared" si="4"/>
        <v>47.408288535999873</v>
      </c>
      <c r="BW46" s="2">
        <f t="shared" si="0"/>
        <v>3.1750245235617287</v>
      </c>
      <c r="BX46" s="3">
        <f t="shared" si="20"/>
        <v>3.9901085996277881</v>
      </c>
      <c r="BY46" s="3">
        <f t="shared" si="49"/>
        <v>0.96785552164384447</v>
      </c>
      <c r="BZ46" s="3">
        <f t="shared" si="1"/>
        <v>0.99959283943156363</v>
      </c>
      <c r="CA46" s="3"/>
      <c r="CB46"/>
      <c r="CD46"/>
      <c r="CE46"/>
      <c r="CF46"/>
      <c r="CG46"/>
    </row>
    <row r="47" spans="1:123" s="2" customFormat="1" x14ac:dyDescent="0.2">
      <c r="A47" s="2" t="s">
        <v>88</v>
      </c>
      <c r="B47" s="2" t="s">
        <v>82</v>
      </c>
      <c r="C47" s="2">
        <v>51</v>
      </c>
      <c r="D47" s="2">
        <v>40</v>
      </c>
      <c r="E47" s="2">
        <v>15</v>
      </c>
      <c r="F47" s="2">
        <v>20</v>
      </c>
      <c r="G47" s="2">
        <v>5</v>
      </c>
      <c r="H47" s="2">
        <v>565</v>
      </c>
      <c r="I47" s="2">
        <v>6</v>
      </c>
      <c r="J47" s="2">
        <v>4.0723500000000001</v>
      </c>
      <c r="L47" s="2">
        <v>0.128778</v>
      </c>
      <c r="M47" s="2">
        <v>-1.23E-3</v>
      </c>
      <c r="N47" s="2">
        <v>6.7762099999999998</v>
      </c>
      <c r="O47" s="2">
        <v>0.559307</v>
      </c>
      <c r="P47" s="2">
        <v>10.076700000000001</v>
      </c>
      <c r="Q47" s="2">
        <v>30.386199999999999</v>
      </c>
      <c r="R47" s="2">
        <v>0.210983</v>
      </c>
      <c r="S47" s="2">
        <v>0</v>
      </c>
      <c r="T47" s="2">
        <v>-3.49E-3</v>
      </c>
      <c r="U47" s="2">
        <v>2.7182000000000001E-2</v>
      </c>
      <c r="V47" s="2">
        <v>-5.1399999999999996E-3</v>
      </c>
      <c r="W47" s="2">
        <v>0.20702899999999999</v>
      </c>
      <c r="X47" s="2">
        <v>0</v>
      </c>
      <c r="Y47" s="2">
        <v>46.746400000000001</v>
      </c>
      <c r="Z47" s="2">
        <v>99.181399999999996</v>
      </c>
      <c r="AC47" s="2">
        <f t="shared" si="5"/>
        <v>0.14378063700000002</v>
      </c>
      <c r="AM47" s="2">
        <v>3.7295099999999999</v>
      </c>
      <c r="AP47" s="2">
        <v>0.29381099999999999</v>
      </c>
      <c r="AQ47" s="2">
        <v>1.1948E-2</v>
      </c>
      <c r="AS47" s="2">
        <v>7.9542000000000002E-2</v>
      </c>
      <c r="AT47" s="2">
        <v>1.9741999999999999E-2</v>
      </c>
      <c r="AU47" s="2">
        <v>3.64866</v>
      </c>
      <c r="AW47" s="2">
        <v>22.7789</v>
      </c>
      <c r="AX47" s="2">
        <v>7.8630699999999996</v>
      </c>
      <c r="AY47" s="2">
        <v>0</v>
      </c>
      <c r="AZ47" s="2">
        <v>6.6681000000000004E-2</v>
      </c>
      <c r="BA47" s="2">
        <v>0</v>
      </c>
      <c r="BB47" s="2">
        <v>61.514000000000003</v>
      </c>
      <c r="BC47" s="2">
        <v>100</v>
      </c>
      <c r="BD47" s="3">
        <f t="shared" si="35"/>
        <v>0.48445432520493159</v>
      </c>
      <c r="BE47" s="3"/>
      <c r="BF47" s="3">
        <f t="shared" si="36"/>
        <v>0</v>
      </c>
      <c r="BG47" s="3">
        <f t="shared" si="37"/>
        <v>3.8165338004935274E-2</v>
      </c>
      <c r="BH47" s="3">
        <f t="shared" si="38"/>
        <v>1.5520162910271115E-3</v>
      </c>
      <c r="BI47" s="3">
        <f t="shared" si="39"/>
        <v>0</v>
      </c>
      <c r="BJ47" s="3">
        <f t="shared" si="40"/>
        <v>1.033231334289241E-2</v>
      </c>
      <c r="BK47" s="3">
        <f t="shared" si="41"/>
        <v>2.5644380329308031E-3</v>
      </c>
      <c r="BL47" s="3">
        <f t="shared" si="42"/>
        <v>0.47395210582683139</v>
      </c>
      <c r="BM47" s="3">
        <f t="shared" si="43"/>
        <v>0</v>
      </c>
      <c r="BN47" s="3">
        <f t="shared" si="44"/>
        <v>2.9589239949512445</v>
      </c>
      <c r="BO47" s="3">
        <f t="shared" si="45"/>
        <v>1.0213937677842777</v>
      </c>
      <c r="BP47" s="3">
        <f t="shared" si="46"/>
        <v>0</v>
      </c>
      <c r="BQ47" s="3">
        <f t="shared" si="47"/>
        <v>8.6617005609289279E-3</v>
      </c>
      <c r="BR47" s="3">
        <f t="shared" si="48"/>
        <v>0</v>
      </c>
      <c r="BT47" s="2">
        <f t="shared" si="2"/>
        <v>3.8296627689771392</v>
      </c>
      <c r="BU47" s="2">
        <f t="shared" si="3"/>
        <v>48.612085978836497</v>
      </c>
      <c r="BV47" s="2">
        <f t="shared" si="4"/>
        <v>47.558251252186373</v>
      </c>
      <c r="BW47" s="2">
        <f t="shared" si="0"/>
        <v>0.25666550914535013</v>
      </c>
      <c r="BX47" s="3">
        <f t="shared" si="20"/>
        <v>3.9818697790265491</v>
      </c>
      <c r="BY47" s="3">
        <f t="shared" si="49"/>
        <v>0.9965717690366982</v>
      </c>
      <c r="BZ47" s="3">
        <f t="shared" si="1"/>
        <v>0.99913620706962902</v>
      </c>
      <c r="CA47" s="3"/>
      <c r="CB47"/>
      <c r="CD47" s="3"/>
      <c r="CG47"/>
    </row>
    <row r="48" spans="1:123" s="2" customFormat="1" x14ac:dyDescent="0.2">
      <c r="A48" s="2" t="s">
        <v>83</v>
      </c>
      <c r="B48" s="2" t="s">
        <v>82</v>
      </c>
      <c r="C48" s="2">
        <v>58</v>
      </c>
      <c r="D48" s="2">
        <v>40</v>
      </c>
      <c r="E48" s="2">
        <v>15</v>
      </c>
      <c r="F48" s="2">
        <v>20</v>
      </c>
      <c r="G48" s="2">
        <v>5</v>
      </c>
      <c r="H48" s="2">
        <v>605</v>
      </c>
      <c r="I48" s="2">
        <v>5</v>
      </c>
      <c r="J48" s="2">
        <v>3.84267</v>
      </c>
      <c r="L48" s="2">
        <v>1.6376299999999999</v>
      </c>
      <c r="M48" s="2">
        <v>-6.4700000000000001E-3</v>
      </c>
      <c r="N48" s="2">
        <v>6.4479300000000004</v>
      </c>
      <c r="O48" s="2">
        <v>0.58303099999999997</v>
      </c>
      <c r="P48" s="2">
        <v>10.476000000000001</v>
      </c>
      <c r="Q48" s="2">
        <v>29.873100000000001</v>
      </c>
      <c r="R48" s="2">
        <v>0.12940099999999999</v>
      </c>
      <c r="S48" s="2">
        <v>1.2488000000000001E-2</v>
      </c>
      <c r="T48" s="2">
        <v>-7.5000000000000002E-4</v>
      </c>
      <c r="U48" s="2">
        <v>9.3650000000000001E-3</v>
      </c>
      <c r="V48" s="2">
        <v>-8.3199999999999993E-3</v>
      </c>
      <c r="W48" s="2">
        <v>0</v>
      </c>
      <c r="X48" s="2">
        <v>0</v>
      </c>
      <c r="Y48" s="2">
        <v>46.481000000000002</v>
      </c>
      <c r="Z48" s="2">
        <v>99.477099999999993</v>
      </c>
      <c r="AC48" s="2">
        <f t="shared" si="5"/>
        <v>1.828413895</v>
      </c>
      <c r="AM48" s="2">
        <v>3.5428500000000001</v>
      </c>
      <c r="AP48" s="2">
        <v>0.30833500000000003</v>
      </c>
      <c r="AQ48" s="2">
        <v>4.1440000000000001E-3</v>
      </c>
      <c r="AS48" s="2">
        <v>4.9112999999999997E-2</v>
      </c>
      <c r="AT48" s="2">
        <v>0.25274200000000002</v>
      </c>
      <c r="AU48" s="2">
        <v>3.4952700000000001</v>
      </c>
      <c r="AW48" s="2">
        <v>22.544899999999998</v>
      </c>
      <c r="AX48" s="2">
        <v>8.2295999999999996</v>
      </c>
      <c r="AY48" s="2">
        <v>8.2559999999999995E-3</v>
      </c>
      <c r="AZ48" s="2">
        <v>0</v>
      </c>
      <c r="BA48" s="2">
        <v>0</v>
      </c>
      <c r="BB48" s="2">
        <v>61.5764</v>
      </c>
      <c r="BC48" s="2">
        <v>100</v>
      </c>
      <c r="BD48" s="3">
        <f t="shared" si="35"/>
        <v>0.4608859948989481</v>
      </c>
      <c r="BE48" s="3"/>
      <c r="BF48" s="3">
        <f t="shared" si="36"/>
        <v>0</v>
      </c>
      <c r="BG48" s="3">
        <f t="shared" si="37"/>
        <v>4.0111007589135078E-2</v>
      </c>
      <c r="BH48" s="3">
        <f t="shared" si="38"/>
        <v>5.3908902800322938E-4</v>
      </c>
      <c r="BI48" s="3">
        <f t="shared" si="39"/>
        <v>0</v>
      </c>
      <c r="BJ48" s="3">
        <f t="shared" si="40"/>
        <v>6.3890635695759172E-3</v>
      </c>
      <c r="BK48" s="3">
        <f t="shared" si="41"/>
        <v>3.2878966968048311E-2</v>
      </c>
      <c r="BL48" s="3">
        <f t="shared" si="42"/>
        <v>0.45469635784479912</v>
      </c>
      <c r="BM48" s="3">
        <f t="shared" si="43"/>
        <v>0</v>
      </c>
      <c r="BN48" s="3">
        <f t="shared" si="44"/>
        <v>2.9328446494763529</v>
      </c>
      <c r="BO48" s="3">
        <f t="shared" si="45"/>
        <v>1.0705808554187684</v>
      </c>
      <c r="BP48" s="3">
        <f t="shared" si="46"/>
        <v>1.0740152063693682E-3</v>
      </c>
      <c r="BQ48" s="3">
        <f t="shared" si="47"/>
        <v>0</v>
      </c>
      <c r="BR48" s="3">
        <f t="shared" si="48"/>
        <v>0</v>
      </c>
      <c r="BT48" s="2">
        <f t="shared" si="2"/>
        <v>4.1970583090756026</v>
      </c>
      <c r="BU48" s="2">
        <f t="shared" si="3"/>
        <v>48.225300502078888</v>
      </c>
      <c r="BV48" s="2">
        <f t="shared" si="4"/>
        <v>47.577641188845504</v>
      </c>
      <c r="BW48" s="2">
        <f t="shared" si="0"/>
        <v>3.3259040395978685</v>
      </c>
      <c r="BX48" s="3">
        <f t="shared" si="20"/>
        <v>4.0039645939231248</v>
      </c>
      <c r="BY48" s="3">
        <f t="shared" si="49"/>
        <v>0.95569336033288232</v>
      </c>
      <c r="BZ48" s="3">
        <f t="shared" si="1"/>
        <v>0.98857232730093059</v>
      </c>
      <c r="CA48" s="3"/>
      <c r="CB48"/>
      <c r="CD48"/>
      <c r="CE48"/>
      <c r="CF48"/>
      <c r="CG48"/>
    </row>
    <row r="49" spans="1:123" s="5" customFormat="1" x14ac:dyDescent="0.2">
      <c r="A49" s="2" t="s">
        <v>86</v>
      </c>
      <c r="B49" s="2" t="s">
        <v>82</v>
      </c>
      <c r="C49" s="2">
        <v>55</v>
      </c>
      <c r="D49" s="2">
        <v>40</v>
      </c>
      <c r="E49" s="2">
        <v>15</v>
      </c>
      <c r="F49" s="2">
        <v>20</v>
      </c>
      <c r="G49" s="2">
        <v>5</v>
      </c>
      <c r="H49" s="2">
        <v>591</v>
      </c>
      <c r="I49" s="2">
        <v>7</v>
      </c>
      <c r="J49" s="2">
        <v>3.8268</v>
      </c>
      <c r="K49" s="2"/>
      <c r="L49" s="2">
        <v>1.7461800000000001</v>
      </c>
      <c r="M49" s="2">
        <v>-7.9000000000000001E-4</v>
      </c>
      <c r="N49" s="2">
        <v>6.48</v>
      </c>
      <c r="O49" s="2">
        <v>0.61157600000000001</v>
      </c>
      <c r="P49" s="2">
        <v>10.458</v>
      </c>
      <c r="Q49" s="2">
        <v>29.894100000000002</v>
      </c>
      <c r="R49" s="2">
        <v>0.15184600000000001</v>
      </c>
      <c r="S49" s="2">
        <v>2.8591999999999999E-2</v>
      </c>
      <c r="T49" s="2">
        <v>1.1025E-2</v>
      </c>
      <c r="U49" s="2">
        <v>1.7676000000000001E-2</v>
      </c>
      <c r="V49" s="2">
        <v>-3.2100000000000002E-3</v>
      </c>
      <c r="W49" s="2">
        <v>0.18258099999999999</v>
      </c>
      <c r="X49" s="2">
        <v>0</v>
      </c>
      <c r="Y49" s="2">
        <v>46.608600000000003</v>
      </c>
      <c r="Z49" s="2">
        <v>100.01300000000001</v>
      </c>
      <c r="AA49" s="2"/>
      <c r="AB49" s="2"/>
      <c r="AC49" s="2">
        <f t="shared" si="5"/>
        <v>1.9496099700000002</v>
      </c>
      <c r="AD49" s="2"/>
      <c r="AE49" s="2"/>
      <c r="AF49" s="2"/>
      <c r="AG49" s="2"/>
      <c r="AH49" s="2"/>
      <c r="AI49" s="2"/>
      <c r="AJ49" s="2"/>
      <c r="AK49" s="2"/>
      <c r="AL49" s="2"/>
      <c r="AM49" s="2">
        <v>3.5176500000000002</v>
      </c>
      <c r="AN49" s="2"/>
      <c r="AO49" s="2"/>
      <c r="AP49" s="2">
        <v>0.32246200000000003</v>
      </c>
      <c r="AQ49" s="2">
        <v>7.7980000000000002E-3</v>
      </c>
      <c r="AR49" s="2">
        <v>4.241E-3</v>
      </c>
      <c r="AS49" s="2">
        <v>5.7459000000000003E-2</v>
      </c>
      <c r="AT49" s="2">
        <v>0.26868799999999998</v>
      </c>
      <c r="AU49" s="2">
        <v>3.5021300000000002</v>
      </c>
      <c r="AV49" s="2"/>
      <c r="AW49" s="2">
        <v>22.493200000000002</v>
      </c>
      <c r="AX49" s="2">
        <v>8.1908499999999993</v>
      </c>
      <c r="AY49" s="2">
        <v>1.8844E-2</v>
      </c>
      <c r="AZ49" s="2">
        <v>5.9025000000000001E-2</v>
      </c>
      <c r="BA49" s="2">
        <v>0</v>
      </c>
      <c r="BB49" s="2">
        <v>61.560499999999998</v>
      </c>
      <c r="BC49" s="2">
        <v>100</v>
      </c>
      <c r="BD49" s="3">
        <f t="shared" si="35"/>
        <v>0.45752279380860905</v>
      </c>
      <c r="BE49" s="3"/>
      <c r="BF49" s="3">
        <f t="shared" si="36"/>
        <v>0</v>
      </c>
      <c r="BG49" s="3">
        <f t="shared" si="37"/>
        <v>4.1940987630125708E-2</v>
      </c>
      <c r="BH49" s="3">
        <f t="shared" si="38"/>
        <v>1.0142460864837415E-3</v>
      </c>
      <c r="BI49" s="3">
        <f t="shared" si="39"/>
        <v>5.5160523887888536E-4</v>
      </c>
      <c r="BJ49" s="3">
        <f t="shared" si="40"/>
        <v>7.4733990617170173E-3</v>
      </c>
      <c r="BK49" s="3">
        <f t="shared" si="41"/>
        <v>3.4946877723152539E-2</v>
      </c>
      <c r="BL49" s="3">
        <f t="shared" si="42"/>
        <v>0.4555041865680054</v>
      </c>
      <c r="BM49" s="3">
        <f t="shared" si="43"/>
        <v>0</v>
      </c>
      <c r="BN49" s="3">
        <f t="shared" si="44"/>
        <v>2.9255757979605153</v>
      </c>
      <c r="BO49" s="3">
        <f t="shared" si="45"/>
        <v>1.0653420822615227</v>
      </c>
      <c r="BP49" s="3">
        <f t="shared" si="46"/>
        <v>2.450942966619598E-3</v>
      </c>
      <c r="BQ49" s="3">
        <f t="shared" si="47"/>
        <v>7.6770806943707165E-3</v>
      </c>
      <c r="BR49" s="3">
        <f t="shared" si="48"/>
        <v>0</v>
      </c>
      <c r="BS49" s="2"/>
      <c r="BT49" s="2">
        <f t="shared" si="2"/>
        <v>4.3918737628097793</v>
      </c>
      <c r="BU49" s="2">
        <f t="shared" si="3"/>
        <v>47.909752906537264</v>
      </c>
      <c r="BV49" s="2">
        <f t="shared" si="4"/>
        <v>47.698373330652956</v>
      </c>
      <c r="BW49" s="2">
        <f t="shared" si="0"/>
        <v>3.5302913047419948</v>
      </c>
      <c r="BX49" s="3">
        <f t="shared" si="20"/>
        <v>3.9919321263085217</v>
      </c>
      <c r="BY49" s="3">
        <f t="shared" si="49"/>
        <v>0.95496796800674022</v>
      </c>
      <c r="BZ49" s="3">
        <f t="shared" si="1"/>
        <v>0.98991484572989275</v>
      </c>
      <c r="CA49" s="3"/>
      <c r="CB49"/>
      <c r="CC49" s="2"/>
      <c r="CD49"/>
      <c r="CE49"/>
      <c r="CF49"/>
      <c r="CG49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</row>
    <row r="50" spans="1:123" s="2" customFormat="1" x14ac:dyDescent="0.2">
      <c r="A50" s="2" t="s">
        <v>94</v>
      </c>
      <c r="B50" s="2" t="s">
        <v>82</v>
      </c>
      <c r="C50" s="2">
        <v>29</v>
      </c>
      <c r="D50" s="2">
        <v>40</v>
      </c>
      <c r="E50" s="2">
        <v>15</v>
      </c>
      <c r="F50" s="2">
        <v>20</v>
      </c>
      <c r="G50" s="2">
        <v>5</v>
      </c>
      <c r="H50" s="2">
        <v>395</v>
      </c>
      <c r="I50" s="2">
        <v>3</v>
      </c>
      <c r="J50" s="2">
        <v>3.8849399999999998</v>
      </c>
      <c r="L50" s="2">
        <v>1.6203099999999999</v>
      </c>
      <c r="M50" s="2">
        <v>-3.1199999999999999E-3</v>
      </c>
      <c r="N50" s="2">
        <v>6.5394199999999998</v>
      </c>
      <c r="O50" s="2">
        <v>0.56801100000000004</v>
      </c>
      <c r="P50" s="2">
        <v>10.3567</v>
      </c>
      <c r="Q50" s="2">
        <v>29.850300000000001</v>
      </c>
      <c r="R50" s="2">
        <v>0.15251500000000001</v>
      </c>
      <c r="S50" s="2">
        <v>3.1202000000000001E-2</v>
      </c>
      <c r="T50" s="2">
        <v>6.986E-3</v>
      </c>
      <c r="U50" s="2">
        <v>1.3030999999999999E-2</v>
      </c>
      <c r="V50" s="2">
        <v>-7.9000000000000001E-4</v>
      </c>
      <c r="W50" s="2">
        <v>0</v>
      </c>
      <c r="X50" s="2">
        <v>0</v>
      </c>
      <c r="Y50" s="2">
        <v>46.378900000000002</v>
      </c>
      <c r="Z50" s="2">
        <v>99.398399999999995</v>
      </c>
      <c r="AC50" s="2">
        <f t="shared" si="5"/>
        <v>1.8090761150000001</v>
      </c>
      <c r="AM50" s="2">
        <v>3.5866400000000001</v>
      </c>
      <c r="AP50" s="2">
        <v>0.30079600000000001</v>
      </c>
      <c r="AQ50" s="2">
        <v>5.7739999999999996E-3</v>
      </c>
      <c r="AR50" s="2">
        <v>2.699E-3</v>
      </c>
      <c r="AS50" s="2">
        <v>5.7963000000000001E-2</v>
      </c>
      <c r="AT50" s="2">
        <v>0.25040600000000002</v>
      </c>
      <c r="AU50" s="2">
        <v>3.5496300000000001</v>
      </c>
      <c r="AW50" s="2">
        <v>22.558</v>
      </c>
      <c r="AX50" s="2">
        <v>8.1468699999999998</v>
      </c>
      <c r="AY50" s="2">
        <v>2.0653999999999999E-2</v>
      </c>
      <c r="AZ50" s="2">
        <v>0</v>
      </c>
      <c r="BA50" s="2">
        <v>0</v>
      </c>
      <c r="BB50" s="2">
        <v>61.523800000000001</v>
      </c>
      <c r="BC50" s="2">
        <v>100</v>
      </c>
      <c r="BD50" s="3">
        <f t="shared" si="35"/>
        <v>0.46604638031039541</v>
      </c>
      <c r="BE50" s="3"/>
      <c r="BF50" s="3">
        <f t="shared" si="36"/>
        <v>0</v>
      </c>
      <c r="BG50" s="3">
        <f t="shared" si="37"/>
        <v>3.9085296269445971E-2</v>
      </c>
      <c r="BH50" s="3">
        <f t="shared" si="38"/>
        <v>7.502709499454149E-4</v>
      </c>
      <c r="BI50" s="3">
        <f t="shared" si="39"/>
        <v>3.5070683995543387E-4</v>
      </c>
      <c r="BJ50" s="3">
        <f t="shared" si="40"/>
        <v>7.5316860186501709E-3</v>
      </c>
      <c r="BK50" s="3">
        <f t="shared" si="41"/>
        <v>3.2537642447528853E-2</v>
      </c>
      <c r="BL50" s="3">
        <f t="shared" si="42"/>
        <v>0.46123731764023956</v>
      </c>
      <c r="BM50" s="3">
        <f t="shared" si="43"/>
        <v>0</v>
      </c>
      <c r="BN50" s="3">
        <f t="shared" si="44"/>
        <v>2.9311763229769081</v>
      </c>
      <c r="BO50" s="3">
        <f t="shared" si="45"/>
        <v>1.058600605123277</v>
      </c>
      <c r="BP50" s="3">
        <f t="shared" si="46"/>
        <v>2.6837714236530308E-3</v>
      </c>
      <c r="BQ50" s="3">
        <f t="shared" si="47"/>
        <v>0</v>
      </c>
      <c r="BR50" s="3">
        <f t="shared" si="48"/>
        <v>0</v>
      </c>
      <c r="BT50" s="2">
        <f t="shared" si="2"/>
        <v>4.0445519778902064</v>
      </c>
      <c r="BU50" s="2">
        <f t="shared" si="3"/>
        <v>48.226545253195283</v>
      </c>
      <c r="BV50" s="2">
        <f t="shared" si="4"/>
        <v>47.728902768914516</v>
      </c>
      <c r="BW50" s="2">
        <f t="shared" si="0"/>
        <v>3.2573256852187567</v>
      </c>
      <c r="BX50" s="3">
        <f t="shared" si="20"/>
        <v>3.9905271990501308</v>
      </c>
      <c r="BY50" s="3">
        <f t="shared" si="49"/>
        <v>0.96636899422008093</v>
      </c>
      <c r="BZ50" s="3">
        <f t="shared" si="1"/>
        <v>0.99890663666760982</v>
      </c>
      <c r="CA50" s="3"/>
      <c r="CB50"/>
      <c r="CD50" s="8"/>
      <c r="CE50" s="9"/>
      <c r="CF50" s="9"/>
      <c r="CG50"/>
    </row>
    <row r="51" spans="1:123" s="2" customFormat="1" x14ac:dyDescent="0.2">
      <c r="A51" s="2" t="s">
        <v>93</v>
      </c>
      <c r="B51" s="2" t="s">
        <v>82</v>
      </c>
      <c r="C51" s="2">
        <v>34</v>
      </c>
      <c r="D51" s="2">
        <v>40</v>
      </c>
      <c r="E51" s="2">
        <v>15</v>
      </c>
      <c r="F51" s="2">
        <v>20</v>
      </c>
      <c r="G51" s="2">
        <v>5</v>
      </c>
      <c r="H51" s="2">
        <v>413</v>
      </c>
      <c r="I51" s="2">
        <v>2</v>
      </c>
      <c r="J51" s="2">
        <v>3.8786499999999999</v>
      </c>
      <c r="L51" s="2">
        <v>1.6445399999999999</v>
      </c>
      <c r="M51" s="2">
        <v>2.5360000000000001E-3</v>
      </c>
      <c r="N51" s="2">
        <v>6.5835600000000003</v>
      </c>
      <c r="O51" s="2">
        <v>0.588611</v>
      </c>
      <c r="P51" s="2">
        <v>10.3582</v>
      </c>
      <c r="Q51" s="2">
        <v>29.843699999999998</v>
      </c>
      <c r="R51" s="2">
        <v>0.16137899999999999</v>
      </c>
      <c r="S51" s="2">
        <v>6.5453999999999998E-2</v>
      </c>
      <c r="T51" s="2">
        <v>2.4699999999999999E-4</v>
      </c>
      <c r="U51" s="2">
        <v>1.2512000000000001E-2</v>
      </c>
      <c r="V51" s="2">
        <v>-2.0600000000000002E-3</v>
      </c>
      <c r="W51" s="2">
        <v>0.227073</v>
      </c>
      <c r="X51" s="2">
        <v>0</v>
      </c>
      <c r="Y51" s="2">
        <v>46.448500000000003</v>
      </c>
      <c r="Z51" s="2">
        <v>99.812899999999999</v>
      </c>
      <c r="AC51" s="2">
        <f t="shared" si="5"/>
        <v>1.83612891</v>
      </c>
      <c r="AM51" s="2">
        <v>3.5728900000000001</v>
      </c>
      <c r="AO51" s="2">
        <v>2.2100000000000002E-3</v>
      </c>
      <c r="AP51" s="2">
        <v>0.31101299999999998</v>
      </c>
      <c r="AQ51" s="2">
        <v>5.5319999999999996E-3</v>
      </c>
      <c r="AR51" s="2">
        <v>9.5000000000000005E-5</v>
      </c>
      <c r="AS51" s="2">
        <v>6.1196E-2</v>
      </c>
      <c r="AT51" s="2">
        <v>0.253585</v>
      </c>
      <c r="AU51" s="2">
        <v>3.5656599999999998</v>
      </c>
      <c r="AW51" s="2">
        <v>22.5031</v>
      </c>
      <c r="AX51" s="2">
        <v>8.1299200000000003</v>
      </c>
      <c r="AY51" s="2">
        <v>4.3230999999999999E-2</v>
      </c>
      <c r="AZ51" s="2">
        <v>7.3564000000000004E-2</v>
      </c>
      <c r="BA51" s="2">
        <v>0</v>
      </c>
      <c r="BB51" s="2">
        <v>61.479500000000002</v>
      </c>
      <c r="BC51" s="2">
        <v>100</v>
      </c>
      <c r="BD51" s="3">
        <f t="shared" si="35"/>
        <v>0.46374673835696373</v>
      </c>
      <c r="BE51" s="3"/>
      <c r="BF51" s="3">
        <f t="shared" si="36"/>
        <v>2.8684910304232423E-4</v>
      </c>
      <c r="BG51" s="3">
        <f t="shared" si="37"/>
        <v>4.0368235332354022E-2</v>
      </c>
      <c r="BH51" s="3">
        <f t="shared" si="38"/>
        <v>7.1803132942540161E-4</v>
      </c>
      <c r="BI51" s="3">
        <f t="shared" si="39"/>
        <v>1.2330617551593122E-5</v>
      </c>
      <c r="BJ51" s="3">
        <f t="shared" si="40"/>
        <v>7.9429944388136071E-3</v>
      </c>
      <c r="BK51" s="3">
        <f t="shared" si="41"/>
        <v>3.2914312124428864E-2</v>
      </c>
      <c r="BL51" s="3">
        <f t="shared" si="42"/>
        <v>0.46280831346330037</v>
      </c>
      <c r="BM51" s="3">
        <f t="shared" si="43"/>
        <v>0</v>
      </c>
      <c r="BN51" s="3">
        <f t="shared" si="44"/>
        <v>2.9208117876342654</v>
      </c>
      <c r="BO51" s="3">
        <f t="shared" si="45"/>
        <v>1.0552308867899787</v>
      </c>
      <c r="BP51" s="3">
        <f t="shared" si="46"/>
        <v>5.6112097618202343E-3</v>
      </c>
      <c r="BQ51" s="3">
        <f t="shared" si="47"/>
        <v>9.5483110480568054E-3</v>
      </c>
      <c r="BR51" s="3">
        <f t="shared" si="48"/>
        <v>0</v>
      </c>
      <c r="BT51" s="2">
        <f t="shared" si="2"/>
        <v>4.1749160319873795</v>
      </c>
      <c r="BU51" s="2">
        <f t="shared" si="3"/>
        <v>47.961068320383362</v>
      </c>
      <c r="BV51" s="2">
        <f t="shared" si="4"/>
        <v>47.864015647629266</v>
      </c>
      <c r="BW51" s="2">
        <f t="shared" si="0"/>
        <v>3.2919658300736274</v>
      </c>
      <c r="BX51" s="3">
        <f t="shared" si="20"/>
        <v>3.9767607057536694</v>
      </c>
      <c r="BY51" s="3">
        <f t="shared" si="49"/>
        <v>0.96692328715261811</v>
      </c>
      <c r="BZ51" s="3">
        <f t="shared" si="1"/>
        <v>0.99983759927704696</v>
      </c>
      <c r="CA51" s="3"/>
      <c r="CB51"/>
      <c r="CD51" s="3"/>
      <c r="CG51"/>
    </row>
    <row r="52" spans="1:123" s="2" customFormat="1" x14ac:dyDescent="0.2">
      <c r="A52" s="2" t="s">
        <v>110</v>
      </c>
      <c r="B52" s="2" t="s">
        <v>82</v>
      </c>
      <c r="C52" s="2">
        <v>6</v>
      </c>
      <c r="D52" s="2">
        <v>40</v>
      </c>
      <c r="E52" s="2">
        <v>15</v>
      </c>
      <c r="F52" s="2">
        <v>20</v>
      </c>
      <c r="G52" s="2">
        <v>5</v>
      </c>
      <c r="H52" s="2">
        <v>309</v>
      </c>
      <c r="I52" s="2">
        <v>2</v>
      </c>
      <c r="J52" s="2">
        <v>3.9218299999999999</v>
      </c>
      <c r="L52" s="2">
        <v>1.44723</v>
      </c>
      <c r="M52" s="2">
        <v>-1E-3</v>
      </c>
      <c r="N52" s="2">
        <v>6.6460900000000001</v>
      </c>
      <c r="O52" s="2">
        <v>0.56228999999999996</v>
      </c>
      <c r="P52" s="2">
        <v>10.3001</v>
      </c>
      <c r="Q52" s="2">
        <v>29.641100000000002</v>
      </c>
      <c r="R52" s="2">
        <v>0.13778399999999999</v>
      </c>
      <c r="S52" s="2">
        <v>8.8540000000000008E-3</v>
      </c>
      <c r="T52" s="2">
        <v>-3.14E-3</v>
      </c>
      <c r="U52" s="2">
        <v>2.121E-2</v>
      </c>
      <c r="V52" s="2">
        <v>4.6639999999999997E-3</v>
      </c>
      <c r="W52" s="2">
        <v>0.17080999999999999</v>
      </c>
      <c r="X52" s="2">
        <v>0</v>
      </c>
      <c r="Y52" s="2">
        <v>46.151000000000003</v>
      </c>
      <c r="Z52" s="2">
        <v>99.008899999999997</v>
      </c>
      <c r="AC52" s="2">
        <f t="shared" si="5"/>
        <v>1.6158322950000001</v>
      </c>
      <c r="AM52" s="2">
        <v>3.6353300000000002</v>
      </c>
      <c r="AP52" s="2">
        <v>0.29896899999999998</v>
      </c>
      <c r="AQ52" s="2">
        <v>9.4359999999999999E-3</v>
      </c>
      <c r="AS52" s="2">
        <v>5.2576999999999999E-2</v>
      </c>
      <c r="AT52" s="2">
        <v>0.22456100000000001</v>
      </c>
      <c r="AU52" s="2">
        <v>3.6221100000000002</v>
      </c>
      <c r="AV52" s="2">
        <v>3.209E-3</v>
      </c>
      <c r="AW52" s="2">
        <v>22.490500000000001</v>
      </c>
      <c r="AX52" s="2">
        <v>8.13504</v>
      </c>
      <c r="AY52" s="2">
        <v>5.8840000000000003E-3</v>
      </c>
      <c r="AZ52" s="2">
        <v>5.5683999999999997E-2</v>
      </c>
      <c r="BA52" s="2">
        <v>0</v>
      </c>
      <c r="BB52" s="2">
        <v>61.468800000000002</v>
      </c>
      <c r="BC52" s="2">
        <v>100</v>
      </c>
      <c r="BD52" s="3">
        <f t="shared" si="35"/>
        <v>0.47171277829825109</v>
      </c>
      <c r="BE52" s="3"/>
      <c r="BF52" s="3">
        <f t="shared" si="36"/>
        <v>0</v>
      </c>
      <c r="BG52" s="3">
        <f t="shared" si="37"/>
        <v>3.8793588921789718E-2</v>
      </c>
      <c r="BH52" s="3">
        <f t="shared" si="38"/>
        <v>1.2243955228334971E-3</v>
      </c>
      <c r="BI52" s="3">
        <f t="shared" si="39"/>
        <v>0</v>
      </c>
      <c r="BJ52" s="3">
        <f t="shared" si="40"/>
        <v>6.8222809881323416E-3</v>
      </c>
      <c r="BK52" s="3">
        <f t="shared" si="41"/>
        <v>2.9138563268653345E-2</v>
      </c>
      <c r="BL52" s="3">
        <f t="shared" si="42"/>
        <v>0.46999737889046611</v>
      </c>
      <c r="BM52" s="3">
        <f t="shared" si="43"/>
        <v>4.1639309376565196E-4</v>
      </c>
      <c r="BN52" s="3">
        <f t="shared" si="44"/>
        <v>2.9183199985467114</v>
      </c>
      <c r="BO52" s="3">
        <f t="shared" si="45"/>
        <v>1.0555856882229135</v>
      </c>
      <c r="BP52" s="3">
        <f t="shared" si="46"/>
        <v>7.6349547015179087E-4</v>
      </c>
      <c r="BQ52" s="3">
        <f t="shared" si="47"/>
        <v>7.2254387763311199E-3</v>
      </c>
      <c r="BR52" s="3">
        <f t="shared" si="48"/>
        <v>0</v>
      </c>
      <c r="BT52" s="2">
        <f t="shared" si="2"/>
        <v>3.9564957375917578</v>
      </c>
      <c r="BU52" s="2">
        <f t="shared" si="3"/>
        <v>48.10922754445928</v>
      </c>
      <c r="BV52" s="2">
        <f t="shared" si="4"/>
        <v>47.934276717948961</v>
      </c>
      <c r="BW52" s="2">
        <f t="shared" si="0"/>
        <v>2.8860283486506182</v>
      </c>
      <c r="BX52" s="3">
        <f t="shared" si="20"/>
        <v>3.9751300822924587</v>
      </c>
      <c r="BY52" s="3">
        <f t="shared" si="49"/>
        <v>0.98050374611050695</v>
      </c>
      <c r="BZ52" s="3">
        <f t="shared" si="1"/>
        <v>1.0096423093791602</v>
      </c>
      <c r="CA52" s="3"/>
      <c r="CB52"/>
      <c r="CD52" s="3"/>
      <c r="CE52" s="3"/>
      <c r="CF52" s="3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</row>
    <row r="53" spans="1:123" s="2" customFormat="1" x14ac:dyDescent="0.2">
      <c r="A53" s="2" t="s">
        <v>91</v>
      </c>
      <c r="B53" s="2" t="s">
        <v>82</v>
      </c>
      <c r="C53" s="2">
        <v>41</v>
      </c>
      <c r="D53" s="2">
        <v>40</v>
      </c>
      <c r="E53" s="2">
        <v>15</v>
      </c>
      <c r="F53" s="2">
        <v>20</v>
      </c>
      <c r="G53" s="2">
        <v>5</v>
      </c>
      <c r="H53" s="2">
        <v>442</v>
      </c>
      <c r="I53" s="2">
        <v>3</v>
      </c>
      <c r="J53" s="2">
        <v>3.9051100000000001</v>
      </c>
      <c r="L53" s="2">
        <v>1.35886</v>
      </c>
      <c r="M53" s="2">
        <v>-3.1900000000000001E-3</v>
      </c>
      <c r="N53" s="2">
        <v>6.6107100000000001</v>
      </c>
      <c r="O53" s="2">
        <v>0.49280000000000002</v>
      </c>
      <c r="P53" s="2">
        <v>10.2308</v>
      </c>
      <c r="Q53" s="2">
        <v>29.935700000000001</v>
      </c>
      <c r="R53" s="2">
        <v>0.150841</v>
      </c>
      <c r="S53" s="2">
        <v>4.8080999999999999E-2</v>
      </c>
      <c r="T53" s="2">
        <v>-4.0600000000000002E-3</v>
      </c>
      <c r="U53" s="2">
        <v>1.2671999999999999E-2</v>
      </c>
      <c r="V53" s="2">
        <v>4.0569999999999998E-3</v>
      </c>
      <c r="W53" s="2">
        <v>0</v>
      </c>
      <c r="X53" s="2">
        <v>0</v>
      </c>
      <c r="Y53" s="2">
        <v>46.327599999999997</v>
      </c>
      <c r="Z53" s="2">
        <v>99.069800000000001</v>
      </c>
      <c r="AC53" s="2">
        <f t="shared" si="5"/>
        <v>1.5171671900000001</v>
      </c>
      <c r="AM53" s="2">
        <v>3.6094599999999999</v>
      </c>
      <c r="AP53" s="2">
        <v>0.26127099999999998</v>
      </c>
      <c r="AQ53" s="2">
        <v>5.6220000000000003E-3</v>
      </c>
      <c r="AS53" s="2">
        <v>5.7394000000000001E-2</v>
      </c>
      <c r="AT53" s="2">
        <v>0.21024399999999999</v>
      </c>
      <c r="AU53" s="2">
        <v>3.5924999999999998</v>
      </c>
      <c r="AV53" s="2">
        <v>2.7829999999999999E-3</v>
      </c>
      <c r="AW53" s="2">
        <v>22.648900000000001</v>
      </c>
      <c r="AX53" s="2">
        <v>8.0571400000000004</v>
      </c>
      <c r="AY53" s="2">
        <v>3.1864000000000003E-2</v>
      </c>
      <c r="AZ53" s="2">
        <v>0</v>
      </c>
      <c r="BA53" s="2">
        <v>0</v>
      </c>
      <c r="BB53" s="2">
        <v>61.527200000000001</v>
      </c>
      <c r="BC53" s="2">
        <v>100</v>
      </c>
      <c r="BD53" s="3">
        <f t="shared" si="35"/>
        <v>0.46903907557877556</v>
      </c>
      <c r="BE53" s="3"/>
      <c r="BF53" s="3">
        <f t="shared" si="36"/>
        <v>0</v>
      </c>
      <c r="BG53" s="3">
        <f t="shared" si="37"/>
        <v>3.3951424400199E-2</v>
      </c>
      <c r="BH53" s="3">
        <f t="shared" si="38"/>
        <v>7.3056293265582012E-4</v>
      </c>
      <c r="BI53" s="3">
        <f t="shared" si="39"/>
        <v>0</v>
      </c>
      <c r="BJ53" s="3">
        <f t="shared" si="40"/>
        <v>7.4581872922177411E-3</v>
      </c>
      <c r="BK53" s="3">
        <f t="shared" si="41"/>
        <v>2.7320610674722561E-2</v>
      </c>
      <c r="BL53" s="3">
        <f t="shared" si="42"/>
        <v>0.46683517174778255</v>
      </c>
      <c r="BM53" s="3">
        <f t="shared" si="43"/>
        <v>3.6164294585221406E-4</v>
      </c>
      <c r="BN53" s="3">
        <f t="shared" si="44"/>
        <v>2.9431602286425478</v>
      </c>
      <c r="BO53" s="3">
        <f t="shared" si="45"/>
        <v>1.0470024594839051</v>
      </c>
      <c r="BP53" s="3">
        <f t="shared" si="46"/>
        <v>4.1406363013420586E-3</v>
      </c>
      <c r="BQ53" s="3">
        <f t="shared" si="47"/>
        <v>0</v>
      </c>
      <c r="BR53" s="3">
        <f t="shared" si="48"/>
        <v>0</v>
      </c>
      <c r="BT53" s="2">
        <f t="shared" si="2"/>
        <v>3.5007760043873759</v>
      </c>
      <c r="BU53" s="2">
        <f t="shared" si="3"/>
        <v>48.363235708502117</v>
      </c>
      <c r="BV53" s="2">
        <f t="shared" si="4"/>
        <v>48.1359882871105</v>
      </c>
      <c r="BW53" s="2">
        <f t="shared" si="0"/>
        <v>2.7398799109920864</v>
      </c>
      <c r="BX53" s="3">
        <f t="shared" si="20"/>
        <v>3.9908932510591089</v>
      </c>
      <c r="BY53" s="3">
        <f t="shared" si="49"/>
        <v>0.96982567172675715</v>
      </c>
      <c r="BZ53" s="3">
        <f t="shared" si="1"/>
        <v>0.99714628240147973</v>
      </c>
      <c r="CA53" s="3"/>
      <c r="CB53"/>
      <c r="CD53" s="3"/>
      <c r="CG53"/>
    </row>
    <row r="54" spans="1:123" s="2" customFormat="1" x14ac:dyDescent="0.2">
      <c r="A54" s="2" t="s">
        <v>88</v>
      </c>
      <c r="B54" s="2" t="s">
        <v>82</v>
      </c>
      <c r="C54" s="2">
        <v>51</v>
      </c>
      <c r="D54" s="2">
        <v>40</v>
      </c>
      <c r="E54" s="2">
        <v>15</v>
      </c>
      <c r="F54" s="2">
        <v>20</v>
      </c>
      <c r="G54" s="2">
        <v>5</v>
      </c>
      <c r="H54" s="2">
        <v>564</v>
      </c>
      <c r="I54" s="2">
        <v>5</v>
      </c>
      <c r="J54" s="2">
        <v>3.9041399999999999</v>
      </c>
      <c r="L54" s="2">
        <v>1.52075</v>
      </c>
      <c r="M54" s="2">
        <v>2.2529999999999998E-3</v>
      </c>
      <c r="N54" s="2">
        <v>6.6875</v>
      </c>
      <c r="O54" s="2">
        <v>0.481068</v>
      </c>
      <c r="P54" s="2">
        <v>10.2653</v>
      </c>
      <c r="Q54" s="2">
        <v>29.972100000000001</v>
      </c>
      <c r="R54" s="2">
        <v>0.152614</v>
      </c>
      <c r="S54" s="2">
        <v>1.7101000000000002E-2</v>
      </c>
      <c r="T54" s="2">
        <v>1.039E-3</v>
      </c>
      <c r="U54" s="2">
        <v>1.7080999999999999E-2</v>
      </c>
      <c r="V54" s="2">
        <v>-5.0600000000000003E-3</v>
      </c>
      <c r="W54" s="2">
        <v>0</v>
      </c>
      <c r="X54" s="2">
        <v>0</v>
      </c>
      <c r="Y54" s="2">
        <v>46.451700000000002</v>
      </c>
      <c r="Z54" s="2">
        <v>99.467699999999994</v>
      </c>
      <c r="AC54" s="2">
        <f t="shared" si="5"/>
        <v>1.6979173750000001</v>
      </c>
      <c r="AM54" s="2">
        <v>3.5991300000000002</v>
      </c>
      <c r="AO54" s="2">
        <v>1.9650000000000002E-3</v>
      </c>
      <c r="AP54" s="2">
        <v>0.254384</v>
      </c>
      <c r="AQ54" s="2">
        <v>7.5579999999999996E-3</v>
      </c>
      <c r="AR54" s="2">
        <v>4.0099999999999999E-4</v>
      </c>
      <c r="AS54" s="2">
        <v>5.7917000000000003E-2</v>
      </c>
      <c r="AT54" s="2">
        <v>0.234678</v>
      </c>
      <c r="AU54" s="2">
        <v>3.62473</v>
      </c>
      <c r="AW54" s="2">
        <v>22.6172</v>
      </c>
      <c r="AX54" s="2">
        <v>8.0632599999999996</v>
      </c>
      <c r="AY54" s="2">
        <v>1.1304E-2</v>
      </c>
      <c r="AZ54" s="2">
        <v>0</v>
      </c>
      <c r="BA54" s="2">
        <v>0</v>
      </c>
      <c r="BB54" s="2">
        <v>61.530900000000003</v>
      </c>
      <c r="BC54" s="2">
        <v>100</v>
      </c>
      <c r="BD54" s="3">
        <f t="shared" si="35"/>
        <v>0.46775326195755218</v>
      </c>
      <c r="BE54" s="3"/>
      <c r="BF54" s="3">
        <f t="shared" si="36"/>
        <v>2.5537703826941232E-4</v>
      </c>
      <c r="BG54" s="3">
        <f t="shared" si="37"/>
        <v>3.3060474556298312E-2</v>
      </c>
      <c r="BH54" s="3">
        <f t="shared" si="38"/>
        <v>9.8225936653446215E-4</v>
      </c>
      <c r="BI54" s="3">
        <f t="shared" si="39"/>
        <v>5.2115110608668869E-5</v>
      </c>
      <c r="BJ54" s="3">
        <f t="shared" si="40"/>
        <v>7.5270595040455744E-3</v>
      </c>
      <c r="BK54" s="3">
        <f t="shared" si="41"/>
        <v>3.0499426252920681E-2</v>
      </c>
      <c r="BL54" s="3">
        <f t="shared" si="42"/>
        <v>0.47108031141286866</v>
      </c>
      <c r="BM54" s="3">
        <f t="shared" si="43"/>
        <v>0</v>
      </c>
      <c r="BN54" s="3">
        <f t="shared" si="44"/>
        <v>2.939396208624403</v>
      </c>
      <c r="BO54" s="3">
        <f t="shared" si="45"/>
        <v>1.047924405901385</v>
      </c>
      <c r="BP54" s="3">
        <f t="shared" si="46"/>
        <v>1.4691002751131992E-3</v>
      </c>
      <c r="BQ54" s="3">
        <f t="shared" si="47"/>
        <v>0</v>
      </c>
      <c r="BR54" s="3">
        <f t="shared" si="48"/>
        <v>0</v>
      </c>
      <c r="BT54" s="2">
        <f t="shared" si="2"/>
        <v>3.4016541851268824</v>
      </c>
      <c r="BU54" s="2">
        <f t="shared" si="3"/>
        <v>48.128009730626601</v>
      </c>
      <c r="BV54" s="2">
        <f t="shared" si="4"/>
        <v>48.470336084246512</v>
      </c>
      <c r="BW54" s="2">
        <f t="shared" si="0"/>
        <v>3.0426600969126869</v>
      </c>
      <c r="BX54" s="3">
        <f t="shared" si="20"/>
        <v>3.9883028738923225</v>
      </c>
      <c r="BY54" s="3">
        <f t="shared" si="49"/>
        <v>0.97189404792671918</v>
      </c>
      <c r="BZ54" s="3">
        <f t="shared" si="1"/>
        <v>1.0023934741796399</v>
      </c>
      <c r="CA54" s="3"/>
      <c r="CB54"/>
      <c r="CD54" s="3"/>
      <c r="CH54" s="5"/>
    </row>
    <row r="55" spans="1:123" s="2" customFormat="1" x14ac:dyDescent="0.2">
      <c r="A55" s="2" t="s">
        <v>104</v>
      </c>
      <c r="B55" s="2" t="s">
        <v>82</v>
      </c>
      <c r="C55" s="2">
        <v>18</v>
      </c>
      <c r="D55" s="2">
        <v>40</v>
      </c>
      <c r="E55" s="2">
        <v>15</v>
      </c>
      <c r="F55" s="2">
        <v>20</v>
      </c>
      <c r="G55" s="2">
        <v>5</v>
      </c>
      <c r="H55" s="2">
        <v>350</v>
      </c>
      <c r="I55" s="2">
        <v>3</v>
      </c>
      <c r="J55" s="2">
        <v>3.81596</v>
      </c>
      <c r="L55" s="2">
        <v>1.5749200000000001</v>
      </c>
      <c r="M55" s="2">
        <v>1.1349999999999999E-3</v>
      </c>
      <c r="N55" s="2">
        <v>6.6442300000000003</v>
      </c>
      <c r="O55" s="2">
        <v>0.55334700000000003</v>
      </c>
      <c r="P55" s="2">
        <v>10.2075</v>
      </c>
      <c r="Q55" s="2">
        <v>29.8337</v>
      </c>
      <c r="R55" s="2">
        <v>0.14635600000000001</v>
      </c>
      <c r="S55" s="2">
        <v>2.9182E-2</v>
      </c>
      <c r="T55" s="2">
        <v>3.6700000000000001E-3</v>
      </c>
      <c r="U55" s="2">
        <v>2.043E-2</v>
      </c>
      <c r="V55" s="2">
        <v>-1.8500000000000001E-3</v>
      </c>
      <c r="W55" s="2">
        <v>0</v>
      </c>
      <c r="X55" s="2">
        <v>0</v>
      </c>
      <c r="Y55" s="2">
        <v>46.217199999999998</v>
      </c>
      <c r="Z55" s="2">
        <v>99.0458</v>
      </c>
      <c r="AC55" s="2">
        <f t="shared" si="5"/>
        <v>1.7583981800000001</v>
      </c>
      <c r="AM55" s="2">
        <v>3.53586</v>
      </c>
      <c r="AO55" s="2">
        <v>9.9500000000000001E-4</v>
      </c>
      <c r="AP55" s="2">
        <v>0.294103</v>
      </c>
      <c r="AQ55" s="2">
        <v>9.0860000000000003E-3</v>
      </c>
      <c r="AR55" s="2">
        <v>1.423E-3</v>
      </c>
      <c r="AS55" s="2">
        <v>5.5826000000000001E-2</v>
      </c>
      <c r="AT55" s="2">
        <v>0.244282</v>
      </c>
      <c r="AU55" s="2">
        <v>3.61972</v>
      </c>
      <c r="AW55" s="2">
        <v>22.628</v>
      </c>
      <c r="AX55" s="2">
        <v>8.0588499999999996</v>
      </c>
      <c r="AY55" s="2">
        <v>1.9387999999999999E-2</v>
      </c>
      <c r="AZ55" s="2">
        <v>0</v>
      </c>
      <c r="BA55" s="2">
        <v>0</v>
      </c>
      <c r="BB55" s="2">
        <v>61.533700000000003</v>
      </c>
      <c r="BC55" s="2">
        <v>100</v>
      </c>
      <c r="BD55" s="3">
        <f t="shared" si="35"/>
        <v>0.45959016919540957</v>
      </c>
      <c r="BE55" s="3"/>
      <c r="BF55" s="3">
        <f t="shared" si="36"/>
        <v>1.2932984290934385E-4</v>
      </c>
      <c r="BG55" s="3">
        <f t="shared" si="37"/>
        <v>3.822743194891131E-2</v>
      </c>
      <c r="BH55" s="3">
        <f t="shared" si="38"/>
        <v>1.1809959323359782E-3</v>
      </c>
      <c r="BI55" s="3">
        <f t="shared" si="39"/>
        <v>1.8496117232160431E-4</v>
      </c>
      <c r="BJ55" s="3">
        <f t="shared" si="40"/>
        <v>7.2562490555347029E-3</v>
      </c>
      <c r="BK55" s="3">
        <f t="shared" si="41"/>
        <v>3.1751711241789278E-2</v>
      </c>
      <c r="BL55" s="3">
        <f t="shared" si="42"/>
        <v>0.47049027032744739</v>
      </c>
      <c r="BM55" s="3">
        <f t="shared" si="43"/>
        <v>0</v>
      </c>
      <c r="BN55" s="3">
        <f t="shared" si="44"/>
        <v>2.9411815933192287</v>
      </c>
      <c r="BO55" s="3">
        <f t="shared" si="45"/>
        <v>1.0474872407336338</v>
      </c>
      <c r="BP55" s="3">
        <f t="shared" si="46"/>
        <v>2.5200472304787521E-3</v>
      </c>
      <c r="BQ55" s="3">
        <f t="shared" si="47"/>
        <v>0</v>
      </c>
      <c r="BR55" s="3">
        <f t="shared" si="48"/>
        <v>0</v>
      </c>
      <c r="BT55" s="2">
        <f t="shared" si="2"/>
        <v>3.9478592579039935</v>
      </c>
      <c r="BU55" s="2">
        <f t="shared" si="3"/>
        <v>47.463227629954183</v>
      </c>
      <c r="BV55" s="2">
        <f t="shared" si="4"/>
        <v>48.588913112141817</v>
      </c>
      <c r="BW55" s="2">
        <f t="shared" si="0"/>
        <v>3.1749819501388421</v>
      </c>
      <c r="BX55" s="3">
        <f t="shared" si="20"/>
        <v>3.9898498299851983</v>
      </c>
      <c r="BY55" s="3">
        <f t="shared" si="49"/>
        <v>0.96830787147176833</v>
      </c>
      <c r="BZ55" s="3">
        <f t="shared" si="1"/>
        <v>1.0000595827135577</v>
      </c>
      <c r="CA55" s="3"/>
      <c r="CB55"/>
      <c r="CD55" s="3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</row>
    <row r="56" spans="1:123" s="2" customFormat="1" x14ac:dyDescent="0.2">
      <c r="A56" s="6" t="s">
        <v>113</v>
      </c>
      <c r="B56" s="6" t="s">
        <v>82</v>
      </c>
      <c r="C56" s="6">
        <v>4</v>
      </c>
      <c r="D56" s="6">
        <v>40</v>
      </c>
      <c r="E56" s="6">
        <v>15</v>
      </c>
      <c r="F56" s="6">
        <v>20</v>
      </c>
      <c r="G56" s="6">
        <v>5</v>
      </c>
      <c r="H56" s="6">
        <v>301</v>
      </c>
      <c r="I56" s="6">
        <v>2</v>
      </c>
      <c r="J56" s="6">
        <v>2.58392</v>
      </c>
      <c r="K56" s="6"/>
      <c r="L56" s="6">
        <v>0.36013899999999999</v>
      </c>
      <c r="M56" s="6">
        <v>2.2100000000000002E-3</v>
      </c>
      <c r="N56" s="6">
        <v>4.4887199999999998</v>
      </c>
      <c r="O56" s="6">
        <v>0.28926800000000003</v>
      </c>
      <c r="P56" s="6">
        <v>6.41432</v>
      </c>
      <c r="Q56" s="6">
        <v>35.537700000000001</v>
      </c>
      <c r="R56" s="6">
        <v>0.122282</v>
      </c>
      <c r="S56" s="6">
        <v>5.6226999999999999E-2</v>
      </c>
      <c r="T56" s="6">
        <v>-8.8000000000000003E-4</v>
      </c>
      <c r="U56" s="6">
        <v>4.8267999999999998E-2</v>
      </c>
      <c r="V56" s="6">
        <v>-8.4499999999999992E-3</v>
      </c>
      <c r="W56" s="6">
        <v>0.32072299999999998</v>
      </c>
      <c r="X56" s="6">
        <v>0</v>
      </c>
      <c r="Y56" s="6">
        <v>48.3065</v>
      </c>
      <c r="Z56" s="6">
        <v>98.520899999999997</v>
      </c>
      <c r="AA56" s="6"/>
      <c r="AB56" s="6"/>
      <c r="AC56" s="6">
        <v>0.4</v>
      </c>
      <c r="AD56" s="6">
        <v>5.41</v>
      </c>
      <c r="AE56" s="6"/>
      <c r="AF56" s="6"/>
      <c r="AG56" s="6"/>
      <c r="AH56" s="6"/>
      <c r="AI56" s="6"/>
      <c r="AJ56" s="6"/>
      <c r="AK56" s="6"/>
      <c r="AL56" s="6"/>
      <c r="AM56" s="6">
        <v>2.3567999999999998</v>
      </c>
      <c r="AN56" s="6"/>
      <c r="AO56" s="6">
        <v>1.9070000000000001E-3</v>
      </c>
      <c r="AP56" s="6">
        <v>0.151341</v>
      </c>
      <c r="AQ56" s="6">
        <v>2.1129999999999999E-2</v>
      </c>
      <c r="AR56" s="6"/>
      <c r="AS56" s="6">
        <v>4.5914000000000003E-2</v>
      </c>
      <c r="AT56" s="6">
        <v>5.4986E-2</v>
      </c>
      <c r="AU56" s="6">
        <v>2.4071699999999998</v>
      </c>
      <c r="AV56" s="6"/>
      <c r="AW56" s="6">
        <v>0</v>
      </c>
      <c r="AX56" s="6">
        <v>4.9849300000000003</v>
      </c>
      <c r="AY56" s="6">
        <v>3.6770999999999998E-2</v>
      </c>
      <c r="AZ56" s="6">
        <v>0.102881</v>
      </c>
      <c r="BA56" s="6">
        <v>0</v>
      </c>
      <c r="BB56" s="6">
        <v>63.3095</v>
      </c>
      <c r="BC56" s="6">
        <v>100</v>
      </c>
      <c r="BD56" s="11">
        <f>AM56/(SUM($AM56:$BA56))*2</f>
        <v>0.46376218413727899</v>
      </c>
      <c r="BE56" s="11"/>
      <c r="BF56" s="11">
        <f t="shared" ref="BF56:BR56" si="50">AO56/(SUM($AM56:$BA56))*2</f>
        <v>3.7525224251094326E-4</v>
      </c>
      <c r="BG56" s="11">
        <f t="shared" si="50"/>
        <v>2.9780309194467051E-2</v>
      </c>
      <c r="BH56" s="11">
        <f t="shared" si="50"/>
        <v>4.157881428555968E-3</v>
      </c>
      <c r="BI56" s="11">
        <f t="shared" si="50"/>
        <v>0</v>
      </c>
      <c r="BJ56" s="11">
        <f t="shared" si="50"/>
        <v>9.0347831476913741E-3</v>
      </c>
      <c r="BK56" s="11">
        <f t="shared" si="50"/>
        <v>1.0819936972578251E-2</v>
      </c>
      <c r="BL56" s="11">
        <f t="shared" si="50"/>
        <v>0.47367380210019255</v>
      </c>
      <c r="BM56" s="11">
        <f t="shared" si="50"/>
        <v>0</v>
      </c>
      <c r="BN56" s="11">
        <f t="shared" si="50"/>
        <v>0</v>
      </c>
      <c r="BO56" s="11">
        <f t="shared" si="50"/>
        <v>0.9809156587624942</v>
      </c>
      <c r="BP56" s="11">
        <f t="shared" si="50"/>
        <v>7.2356582115206576E-3</v>
      </c>
      <c r="BQ56" s="11">
        <f t="shared" si="50"/>
        <v>2.0244533802710202E-2</v>
      </c>
      <c r="BR56" s="11">
        <f t="shared" si="50"/>
        <v>0</v>
      </c>
      <c r="BS56" s="6"/>
      <c r="BT56" s="6">
        <f t="shared" si="2"/>
        <v>3.078970994917718</v>
      </c>
      <c r="BU56" s="6">
        <f t="shared" si="3"/>
        <v>47.948135936871545</v>
      </c>
      <c r="BV56" s="6">
        <f t="shared" si="4"/>
        <v>48.972893068210745</v>
      </c>
      <c r="BW56" s="2">
        <f t="shared" si="0"/>
        <v>1.1062920384838171</v>
      </c>
      <c r="BX56" s="11">
        <f>BN56+BO56+BH56+BJ56</f>
        <v>0.99410832333874155</v>
      </c>
      <c r="BY56" s="11">
        <f t="shared" si="49"/>
        <v>0.96721629543193854</v>
      </c>
      <c r="BZ56" s="11">
        <f t="shared" si="1"/>
        <v>0.97803623240451676</v>
      </c>
      <c r="CA56" s="3"/>
      <c r="CB56" t="s">
        <v>142</v>
      </c>
      <c r="CD56"/>
      <c r="CE56"/>
      <c r="CF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</row>
    <row r="57" spans="1:123" s="2" customFormat="1" x14ac:dyDescent="0.2">
      <c r="A57" s="2" t="s">
        <v>91</v>
      </c>
      <c r="B57" s="2" t="s">
        <v>82</v>
      </c>
      <c r="C57" s="2">
        <v>41</v>
      </c>
      <c r="D57" s="2">
        <v>40</v>
      </c>
      <c r="E57" s="2">
        <v>15</v>
      </c>
      <c r="F57" s="2">
        <v>20</v>
      </c>
      <c r="G57" s="2">
        <v>5</v>
      </c>
      <c r="H57" s="2">
        <v>443</v>
      </c>
      <c r="I57" s="2">
        <v>4</v>
      </c>
      <c r="J57" s="2">
        <v>4.0291300000000003</v>
      </c>
      <c r="L57" s="2">
        <v>0.18867</v>
      </c>
      <c r="M57" s="2">
        <v>-1.3999999999999999E-4</v>
      </c>
      <c r="N57" s="2">
        <v>6.9088599999999998</v>
      </c>
      <c r="O57" s="2">
        <v>0.32960499999999998</v>
      </c>
      <c r="P57" s="2">
        <v>9.9381000000000004</v>
      </c>
      <c r="Q57" s="2">
        <v>30.691099999999999</v>
      </c>
      <c r="R57" s="2">
        <v>0.18132300000000001</v>
      </c>
      <c r="S57" s="2">
        <v>0</v>
      </c>
      <c r="T57" s="2">
        <v>7.6300000000000001E-4</v>
      </c>
      <c r="U57" s="2">
        <v>1.6336E-2</v>
      </c>
      <c r="V57" s="2">
        <v>8.182E-3</v>
      </c>
      <c r="W57" s="2">
        <v>0</v>
      </c>
      <c r="X57" s="2">
        <v>0</v>
      </c>
      <c r="Y57" s="2">
        <v>46.850499999999997</v>
      </c>
      <c r="Z57" s="2">
        <v>99.142399999999995</v>
      </c>
      <c r="AC57" s="2">
        <f>L57*1.1165</f>
        <v>0.210650055</v>
      </c>
      <c r="AM57" s="2">
        <v>3.6859999999999999</v>
      </c>
      <c r="AP57" s="2">
        <v>0.172961</v>
      </c>
      <c r="AQ57" s="2">
        <v>7.1729999999999997E-3</v>
      </c>
      <c r="AR57" s="2">
        <v>2.92E-4</v>
      </c>
      <c r="AS57" s="2">
        <v>6.8287E-2</v>
      </c>
      <c r="AT57" s="2">
        <v>2.8892999999999999E-2</v>
      </c>
      <c r="AU57" s="2">
        <v>3.7161200000000001</v>
      </c>
      <c r="AV57" s="2">
        <v>5.5560000000000002E-3</v>
      </c>
      <c r="AW57" s="2">
        <v>22.982900000000001</v>
      </c>
      <c r="AX57" s="2">
        <v>7.7466200000000001</v>
      </c>
      <c r="AY57" s="2">
        <v>0</v>
      </c>
      <c r="AZ57" s="2">
        <v>0</v>
      </c>
      <c r="BA57" s="2">
        <v>0</v>
      </c>
      <c r="BB57" s="2">
        <v>61.585299999999997</v>
      </c>
      <c r="BC57" s="2">
        <v>100</v>
      </c>
      <c r="BD57" s="3">
        <f>AM57/(SUM(AM57:BA57))*5</f>
        <v>0.47976298302930209</v>
      </c>
      <c r="BE57" s="3"/>
      <c r="BF57" s="3">
        <f>AO57/(SUM(AM57:BA57))*5</f>
        <v>0</v>
      </c>
      <c r="BG57" s="3">
        <f>AP57/(SUM(AM57:BA57))*5</f>
        <v>2.2512285759015496E-2</v>
      </c>
      <c r="BH57" s="3">
        <f>AQ57/(SUM(AM57:BA57))*5</f>
        <v>9.336244919341246E-4</v>
      </c>
      <c r="BI57" s="3">
        <f>AR57/(SUM(AM57:BA57))*5</f>
        <v>3.8006183137427073E-5</v>
      </c>
      <c r="BJ57" s="3">
        <f>AS57/(SUM(AM57:BA57))*5</f>
        <v>8.8881103695393239E-3</v>
      </c>
      <c r="BK57" s="3">
        <f>AT57/(SUM(AM57:BA57))*5</f>
        <v>3.7606597581838369E-3</v>
      </c>
      <c r="BL57" s="3">
        <f>AU57/(SUM(AM57:BA57))*5</f>
        <v>0.48368334685156</v>
      </c>
      <c r="BM57" s="3">
        <f>AV57/(SUM(AM57:BA57))*5</f>
        <v>7.2315874490255089E-4</v>
      </c>
      <c r="BN57" s="3">
        <f>AW57/(SUM(AM57:BA57))*5</f>
        <v>2.9914120083190849</v>
      </c>
      <c r="BO57" s="3">
        <f>AX57/(SUM(AM57:BA57))*5</f>
        <v>1.0082858164933401</v>
      </c>
      <c r="BP57" s="3">
        <f>AY57/(SUM(AM57:BA57))*5</f>
        <v>0</v>
      </c>
      <c r="BQ57" s="3">
        <f>AZ57/(SUM(AM57:BA57))*5</f>
        <v>0</v>
      </c>
      <c r="BR57" s="3">
        <f>BA57/(SUM(AM57:BA57))*5</f>
        <v>0</v>
      </c>
      <c r="BT57" s="2">
        <f t="shared" si="2"/>
        <v>2.28328911598437</v>
      </c>
      <c r="BU57" s="2">
        <f t="shared" si="3"/>
        <v>48.659545686706181</v>
      </c>
      <c r="BV57" s="2">
        <f t="shared" si="4"/>
        <v>49.057165197309438</v>
      </c>
      <c r="BW57" s="2">
        <f t="shared" si="0"/>
        <v>0.37997236708068693</v>
      </c>
      <c r="BX57" s="3">
        <f t="shared" ref="BX57:BX62" si="51">BN57+BO57+BH57</f>
        <v>4.0006314493043593</v>
      </c>
      <c r="BY57" s="3">
        <f t="shared" si="49"/>
        <v>0.98595861563987763</v>
      </c>
      <c r="BZ57" s="3">
        <f t="shared" si="1"/>
        <v>0.98971927539806148</v>
      </c>
      <c r="CA57" s="3"/>
      <c r="CB57"/>
      <c r="CD57" s="3"/>
      <c r="CG57"/>
    </row>
    <row r="58" spans="1:123" s="2" customFormat="1" x14ac:dyDescent="0.2">
      <c r="A58" s="2" t="s">
        <v>89</v>
      </c>
      <c r="B58" s="2" t="s">
        <v>82</v>
      </c>
      <c r="C58" s="2">
        <v>48</v>
      </c>
      <c r="D58" s="2">
        <v>40</v>
      </c>
      <c r="E58" s="2">
        <v>15</v>
      </c>
      <c r="F58" s="2">
        <v>20</v>
      </c>
      <c r="G58" s="2">
        <v>5</v>
      </c>
      <c r="H58" s="2">
        <v>551</v>
      </c>
      <c r="I58" s="2">
        <v>5</v>
      </c>
      <c r="J58" s="2">
        <v>4.0415799999999997</v>
      </c>
      <c r="L58" s="2">
        <v>0.124269</v>
      </c>
      <c r="M58" s="2">
        <v>-2.7599999999999999E-3</v>
      </c>
      <c r="N58" s="2">
        <v>7.0652400000000002</v>
      </c>
      <c r="O58" s="2">
        <v>0.45472000000000001</v>
      </c>
      <c r="P58" s="2">
        <v>10.0435</v>
      </c>
      <c r="Q58" s="2">
        <v>30.567900000000002</v>
      </c>
      <c r="R58" s="2">
        <v>0.20727899999999999</v>
      </c>
      <c r="S58" s="2">
        <v>1.3507E-2</v>
      </c>
      <c r="T58" s="2">
        <v>-3.7299999999999998E-3</v>
      </c>
      <c r="U58" s="2">
        <v>2.0035000000000001E-2</v>
      </c>
      <c r="V58" s="2">
        <v>-3.5E-4</v>
      </c>
      <c r="W58" s="2">
        <v>8.2096000000000002E-2</v>
      </c>
      <c r="X58" s="2">
        <v>0</v>
      </c>
      <c r="Y58" s="2">
        <v>46.918900000000001</v>
      </c>
      <c r="Z58" s="2">
        <v>99.5321</v>
      </c>
      <c r="AC58" s="2">
        <f>L58*1.1165</f>
        <v>0.13874633850000001</v>
      </c>
      <c r="AM58" s="2">
        <v>3.6875100000000001</v>
      </c>
      <c r="AP58" s="2">
        <v>0.237978</v>
      </c>
      <c r="AQ58" s="2">
        <v>8.7740000000000005E-3</v>
      </c>
      <c r="AS58" s="2">
        <v>7.7853000000000006E-2</v>
      </c>
      <c r="AT58" s="2">
        <v>1.898E-2</v>
      </c>
      <c r="AU58" s="2">
        <v>3.7900800000000001</v>
      </c>
      <c r="AW58" s="2">
        <v>22.829499999999999</v>
      </c>
      <c r="AX58" s="2">
        <v>7.8078200000000004</v>
      </c>
      <c r="AY58" s="2">
        <v>8.8360000000000001E-3</v>
      </c>
      <c r="AZ58" s="2">
        <v>2.6342999999999998E-2</v>
      </c>
      <c r="BA58" s="2">
        <v>0</v>
      </c>
      <c r="BB58" s="2">
        <v>61.510399999999997</v>
      </c>
      <c r="BC58" s="2">
        <v>100</v>
      </c>
      <c r="BD58" s="3">
        <f>AM58/(SUM(AM58:BA58))*5</f>
        <v>0.47897610396970686</v>
      </c>
      <c r="BE58" s="3"/>
      <c r="BF58" s="3">
        <f>AO58/(SUM(AM58:BA58))*5</f>
        <v>0</v>
      </c>
      <c r="BG58" s="3">
        <f>AP58/(SUM(AM58:BA58))*5</f>
        <v>3.0911312856237105E-2</v>
      </c>
      <c r="BH58" s="3">
        <f>AQ58/(SUM(AM58:BA58))*5</f>
        <v>1.1396677802176017E-3</v>
      </c>
      <c r="BI58" s="3">
        <f>AR58/(SUM(AM58:BA58))*5</f>
        <v>0</v>
      </c>
      <c r="BJ58" s="3">
        <f>AS58/(SUM(AM58:BA58))*5</f>
        <v>1.0112440813002159E-2</v>
      </c>
      <c r="BK58" s="3">
        <f>AT58/(SUM(AM58:BA58))*5</f>
        <v>2.465340149137232E-3</v>
      </c>
      <c r="BL58" s="3">
        <f>AU58/(SUM(AM58:BA58))*5</f>
        <v>0.49229907230990738</v>
      </c>
      <c r="BM58" s="3">
        <f>AV58/(SUM(AM58:BA58))*5</f>
        <v>0</v>
      </c>
      <c r="BN58" s="3">
        <f>AW58/(SUM(AM58:BA58))*5</f>
        <v>2.9653573727464932</v>
      </c>
      <c r="BO58" s="3">
        <f>AX58/(SUM(AM58:BA58))*5</f>
        <v>1.0141692372622058</v>
      </c>
      <c r="BP58" s="3">
        <f>AY58/(SUM(AM58:BA58))*5</f>
        <v>1.1477210515161531E-3</v>
      </c>
      <c r="BQ58" s="3">
        <f>AZ58/(SUM(AM58:BA58))*5</f>
        <v>3.4217310615765073E-3</v>
      </c>
      <c r="BR58" s="3">
        <f>BA58/(SUM(AM58:BA58))*5</f>
        <v>0</v>
      </c>
      <c r="BT58" s="2">
        <f t="shared" si="2"/>
        <v>3.0843873062877543</v>
      </c>
      <c r="BU58" s="2">
        <f t="shared" si="3"/>
        <v>47.79311127839194</v>
      </c>
      <c r="BV58" s="2">
        <f t="shared" si="4"/>
        <v>49.122501415320293</v>
      </c>
      <c r="BW58" s="2">
        <f t="shared" si="0"/>
        <v>0.2453924909380612</v>
      </c>
      <c r="BX58" s="3">
        <f t="shared" si="51"/>
        <v>3.9806662777889166</v>
      </c>
      <c r="BY58" s="3">
        <f t="shared" si="49"/>
        <v>1.0021864891358514</v>
      </c>
      <c r="BZ58" s="3">
        <f t="shared" si="1"/>
        <v>1.0046518292849886</v>
      </c>
      <c r="CA58" s="3"/>
      <c r="CB58"/>
      <c r="CD58" s="3"/>
      <c r="CG58"/>
    </row>
    <row r="59" spans="1:123" s="2" customFormat="1" x14ac:dyDescent="0.2">
      <c r="A59" s="2" t="s">
        <v>87</v>
      </c>
      <c r="B59" s="2" t="s">
        <v>82</v>
      </c>
      <c r="C59" s="2">
        <v>53</v>
      </c>
      <c r="D59" s="2">
        <v>40</v>
      </c>
      <c r="E59" s="2">
        <v>15</v>
      </c>
      <c r="F59" s="2">
        <v>20</v>
      </c>
      <c r="G59" s="2">
        <v>5</v>
      </c>
      <c r="H59" s="2">
        <v>570</v>
      </c>
      <c r="I59" s="2">
        <v>1</v>
      </c>
      <c r="J59" s="2">
        <v>3.9380500000000001</v>
      </c>
      <c r="L59" s="2">
        <v>0.15692999999999999</v>
      </c>
      <c r="M59" s="2">
        <v>-2.5500000000000002E-3</v>
      </c>
      <c r="N59" s="2">
        <v>6.9900900000000004</v>
      </c>
      <c r="O59" s="2">
        <v>0.503</v>
      </c>
      <c r="P59" s="2">
        <v>10.141999999999999</v>
      </c>
      <c r="Q59" s="2">
        <v>30.663599999999999</v>
      </c>
      <c r="R59" s="2">
        <v>0.16671800000000001</v>
      </c>
      <c r="S59" s="2">
        <v>1.2681E-2</v>
      </c>
      <c r="T59" s="2">
        <v>2.0370000000000002E-3</v>
      </c>
      <c r="U59" s="2">
        <v>9.8779999999999996E-3</v>
      </c>
      <c r="V59" s="2">
        <v>-7.7400000000000004E-3</v>
      </c>
      <c r="W59" s="2">
        <v>0</v>
      </c>
      <c r="X59" s="2">
        <v>0</v>
      </c>
      <c r="Y59" s="2">
        <v>47.039700000000003</v>
      </c>
      <c r="Z59" s="2">
        <v>99.614400000000003</v>
      </c>
      <c r="AC59" s="2">
        <f>L59*1.1165</f>
        <v>0.17521234499999999</v>
      </c>
      <c r="AM59" s="2">
        <v>3.5875699999999999</v>
      </c>
      <c r="AP59" s="2">
        <v>0.26284400000000002</v>
      </c>
      <c r="AQ59" s="2">
        <v>4.3189999999999999E-3</v>
      </c>
      <c r="AR59" s="2">
        <v>7.76E-4</v>
      </c>
      <c r="AS59" s="2">
        <v>6.2522999999999995E-2</v>
      </c>
      <c r="AT59" s="2">
        <v>2.3931000000000001E-2</v>
      </c>
      <c r="AU59" s="2">
        <v>3.7440500000000001</v>
      </c>
      <c r="AW59" s="2">
        <v>22.866</v>
      </c>
      <c r="AX59" s="2">
        <v>7.8723900000000002</v>
      </c>
      <c r="AY59" s="2">
        <v>8.2830000000000004E-3</v>
      </c>
      <c r="AZ59" s="2">
        <v>0</v>
      </c>
      <c r="BA59" s="2">
        <v>0</v>
      </c>
      <c r="BB59" s="2">
        <v>61.5747</v>
      </c>
      <c r="BC59" s="2">
        <v>100</v>
      </c>
      <c r="BD59" s="3">
        <f>AM59/(SUM(AM59:BA59))*5</f>
        <v>0.46673422721482438</v>
      </c>
      <c r="BE59" s="3"/>
      <c r="BF59" s="3">
        <f>AO59/(SUM(AM59:BA59))*5</f>
        <v>0</v>
      </c>
      <c r="BG59" s="3">
        <f>AP59/(SUM(AM59:BA59))*5</f>
        <v>3.4195372137143888E-2</v>
      </c>
      <c r="BH59" s="3">
        <f>AQ59/(SUM(AM59:BA59))*5</f>
        <v>5.6189151078329513E-4</v>
      </c>
      <c r="BI59" s="3">
        <f>AR59/(SUM(AM59:BA59))*5</f>
        <v>1.0095573335675782E-4</v>
      </c>
      <c r="BJ59" s="3">
        <f>AS59/(SUM(AM59:BA59))*5</f>
        <v>8.1340919029182588E-3</v>
      </c>
      <c r="BK59" s="3">
        <f>AT59/(SUM(AM59:BA59))*5</f>
        <v>3.1133655347430045E-3</v>
      </c>
      <c r="BL59" s="3">
        <f>AU59/(SUM(AM59:BA59))*5</f>
        <v>0.48709189880717674</v>
      </c>
      <c r="BM59" s="3">
        <f>AV59/(SUM(AM59:BA59))*5</f>
        <v>0</v>
      </c>
      <c r="BN59" s="3">
        <f>AW59/(SUM(AM59:BA59))*5</f>
        <v>2.9748115965665263</v>
      </c>
      <c r="BO59" s="3">
        <f>AX59/(SUM(AM59:BA59))*5</f>
        <v>1.024179002217019</v>
      </c>
      <c r="BP59" s="3">
        <f>AY59/(SUM(AM59:BA59))*5</f>
        <v>1.0775983755077643E-3</v>
      </c>
      <c r="BQ59" s="3">
        <f>AZ59/(SUM(AM59:BA59))*5</f>
        <v>0</v>
      </c>
      <c r="BR59" s="3">
        <f>BA59/(SUM(AM59:BA59))*5</f>
        <v>0</v>
      </c>
      <c r="BT59" s="2">
        <f t="shared" si="2"/>
        <v>3.4609947456463028</v>
      </c>
      <c r="BU59" s="2">
        <f t="shared" si="3"/>
        <v>47.239278506027553</v>
      </c>
      <c r="BV59" s="2">
        <f t="shared" si="4"/>
        <v>49.299726748326151</v>
      </c>
      <c r="BW59" s="2">
        <f t="shared" si="0"/>
        <v>0.31412128145101431</v>
      </c>
      <c r="BX59" s="3">
        <f t="shared" si="51"/>
        <v>3.9995524902943287</v>
      </c>
      <c r="BY59" s="3">
        <f t="shared" si="49"/>
        <v>0.98802149815914497</v>
      </c>
      <c r="BZ59" s="3">
        <f t="shared" si="1"/>
        <v>0.99113486369388792</v>
      </c>
      <c r="CA59" s="3"/>
      <c r="CB59"/>
      <c r="CD59" s="3"/>
      <c r="CG59"/>
    </row>
    <row r="60" spans="1:123" s="2" customFormat="1" x14ac:dyDescent="0.2">
      <c r="A60" s="2" t="s">
        <v>87</v>
      </c>
      <c r="B60" s="2" t="s">
        <v>82</v>
      </c>
      <c r="C60" s="2">
        <v>53</v>
      </c>
      <c r="D60" s="2">
        <v>40</v>
      </c>
      <c r="E60" s="2">
        <v>15</v>
      </c>
      <c r="F60" s="2">
        <v>20</v>
      </c>
      <c r="G60" s="2">
        <v>5</v>
      </c>
      <c r="H60" s="2">
        <v>575</v>
      </c>
      <c r="I60" s="2">
        <v>6</v>
      </c>
      <c r="J60" s="2">
        <v>3.88062</v>
      </c>
      <c r="L60" s="2">
        <v>1.40998</v>
      </c>
      <c r="M60" s="2">
        <v>-4.4900000000000001E-3</v>
      </c>
      <c r="N60" s="2">
        <v>6.9198700000000004</v>
      </c>
      <c r="O60" s="2">
        <v>0.50622299999999998</v>
      </c>
      <c r="P60" s="2">
        <v>10.361499999999999</v>
      </c>
      <c r="Q60" s="2">
        <v>30.084199999999999</v>
      </c>
      <c r="R60" s="2">
        <v>0.140955</v>
      </c>
      <c r="S60" s="2">
        <v>0</v>
      </c>
      <c r="T60" s="2">
        <v>-3.8400000000000001E-3</v>
      </c>
      <c r="U60" s="2">
        <v>2.0108000000000001E-2</v>
      </c>
      <c r="V60" s="2">
        <v>-7.1599999999999997E-3</v>
      </c>
      <c r="W60" s="2">
        <v>0</v>
      </c>
      <c r="X60" s="2">
        <v>0</v>
      </c>
      <c r="Y60" s="2">
        <v>46.665999999999997</v>
      </c>
      <c r="Z60" s="2">
        <v>99.9739</v>
      </c>
      <c r="AC60" s="2">
        <f>L60*1.1165</f>
        <v>1.5742426700000001</v>
      </c>
      <c r="AM60" s="2">
        <v>3.5589200000000001</v>
      </c>
      <c r="AP60" s="2">
        <v>0.26629900000000001</v>
      </c>
      <c r="AQ60" s="2">
        <v>8.8509999999999995E-3</v>
      </c>
      <c r="AS60" s="2">
        <v>5.3214999999999998E-2</v>
      </c>
      <c r="AT60" s="2">
        <v>0.21645800000000001</v>
      </c>
      <c r="AU60" s="2">
        <v>3.7312500000000002</v>
      </c>
      <c r="AW60" s="2">
        <v>22.584199999999999</v>
      </c>
      <c r="AX60" s="2">
        <v>8.0966299999999993</v>
      </c>
      <c r="AY60" s="2">
        <v>0</v>
      </c>
      <c r="AZ60" s="2">
        <v>0</v>
      </c>
      <c r="BA60" s="2">
        <v>0</v>
      </c>
      <c r="BB60" s="2">
        <v>61.494500000000002</v>
      </c>
      <c r="BC60" s="2">
        <v>100</v>
      </c>
      <c r="BD60" s="3">
        <f>AM60/(SUM(AM60:BA60))*5</f>
        <v>0.46200752350533969</v>
      </c>
      <c r="BE60" s="3"/>
      <c r="BF60" s="3">
        <f>AO60/(SUM(AM60:BA60))*5</f>
        <v>0</v>
      </c>
      <c r="BG60" s="3">
        <f>AP60/(SUM(AM60:BA60))*5</f>
        <v>3.4570077861246794E-2</v>
      </c>
      <c r="BH60" s="3">
        <f>AQ60/(SUM(AM60:BA60))*5</f>
        <v>1.1490082919946953E-3</v>
      </c>
      <c r="BI60" s="3">
        <f>AR60/(SUM(AM60:BA60))*5</f>
        <v>0</v>
      </c>
      <c r="BJ60" s="3">
        <f>AS60/(SUM(AM60:BA60))*5</f>
        <v>6.908199780645996E-3</v>
      </c>
      <c r="BK60" s="3">
        <f>AT60/(SUM(AM60:BA60))*5</f>
        <v>2.8099879885729043E-2</v>
      </c>
      <c r="BL60" s="3">
        <f>AU60/(SUM(AM60:BA60))*5</f>
        <v>0.48437884866175651</v>
      </c>
      <c r="BM60" s="3">
        <f>AV60/(SUM(AM60:BA60))*5</f>
        <v>0</v>
      </c>
      <c r="BN60" s="3">
        <f>AW60/(SUM(AM60:BA60))*5</f>
        <v>2.9318080519790528</v>
      </c>
      <c r="BO60" s="3">
        <f>AX60/(SUM(AM60:BA60))*5</f>
        <v>1.0510784100342345</v>
      </c>
      <c r="BP60" s="3">
        <f>AY60/(SUM(AM60:BA60))*5</f>
        <v>0</v>
      </c>
      <c r="BQ60" s="3">
        <f>AZ60/(SUM(AM60:BA60))*5</f>
        <v>0</v>
      </c>
      <c r="BR60" s="3">
        <f>BA60/(SUM(AM60:BA60))*5</f>
        <v>0</v>
      </c>
      <c r="BT60" s="2">
        <f t="shared" si="2"/>
        <v>3.5241195325488661</v>
      </c>
      <c r="BU60" s="2">
        <f t="shared" si="3"/>
        <v>47.097658972729199</v>
      </c>
      <c r="BV60" s="2">
        <f t="shared" si="4"/>
        <v>49.378221494721934</v>
      </c>
      <c r="BW60" s="2">
        <f t="shared" si="0"/>
        <v>2.7847682089385377</v>
      </c>
      <c r="BX60" s="3">
        <f t="shared" si="51"/>
        <v>3.9840354703052818</v>
      </c>
      <c r="BY60" s="3">
        <f t="shared" si="49"/>
        <v>0.98095645002834297</v>
      </c>
      <c r="BZ60" s="3">
        <f t="shared" si="1"/>
        <v>1.009056329914072</v>
      </c>
      <c r="CA60" s="3"/>
      <c r="CB60"/>
      <c r="CD60" s="3"/>
      <c r="CG60"/>
    </row>
    <row r="61" spans="1:123" s="2" customFormat="1" x14ac:dyDescent="0.2">
      <c r="A61" s="2" t="s">
        <v>113</v>
      </c>
      <c r="B61" s="2" t="s">
        <v>82</v>
      </c>
      <c r="C61" s="2">
        <v>4</v>
      </c>
      <c r="D61" s="2">
        <v>40</v>
      </c>
      <c r="E61" s="2">
        <v>15</v>
      </c>
      <c r="F61" s="2">
        <v>20</v>
      </c>
      <c r="G61" s="2">
        <v>5</v>
      </c>
      <c r="H61" s="2">
        <v>302</v>
      </c>
      <c r="I61" s="2">
        <v>3</v>
      </c>
      <c r="J61" s="2">
        <v>3.78356</v>
      </c>
      <c r="L61" s="2">
        <v>1.46096</v>
      </c>
      <c r="M61" s="2">
        <v>-5.1000000000000004E-4</v>
      </c>
      <c r="N61" s="2">
        <v>6.8023699999999998</v>
      </c>
      <c r="O61" s="2">
        <v>0.51430299999999995</v>
      </c>
      <c r="P61" s="2">
        <v>10.1958</v>
      </c>
      <c r="Q61" s="2">
        <v>29.4955</v>
      </c>
      <c r="R61" s="2">
        <v>0.15812000000000001</v>
      </c>
      <c r="S61" s="2">
        <v>0</v>
      </c>
      <c r="T61" s="2">
        <v>-2.9999999999999997E-4</v>
      </c>
      <c r="U61" s="2">
        <v>1.8440999999999999E-2</v>
      </c>
      <c r="V61" s="2">
        <v>6.8120000000000003E-3</v>
      </c>
      <c r="W61" s="2">
        <v>0</v>
      </c>
      <c r="X61" s="2">
        <v>0</v>
      </c>
      <c r="Y61" s="2">
        <v>45.8247</v>
      </c>
      <c r="Z61" s="2">
        <v>98.259699999999995</v>
      </c>
      <c r="AC61" s="2">
        <v>1.63</v>
      </c>
      <c r="AD61" s="2">
        <v>8.18</v>
      </c>
      <c r="AM61" s="2">
        <v>3.5335200000000002</v>
      </c>
      <c r="AP61" s="2">
        <v>0.27550999999999998</v>
      </c>
      <c r="AQ61" s="2">
        <v>8.2660000000000008E-3</v>
      </c>
      <c r="AS61" s="2">
        <v>6.0789999999999997E-2</v>
      </c>
      <c r="AT61" s="2">
        <v>0.22839499999999999</v>
      </c>
      <c r="AU61" s="2">
        <v>3.7351399999999999</v>
      </c>
      <c r="AV61" s="2">
        <v>4.7219999999999996E-3</v>
      </c>
      <c r="AW61" s="2">
        <v>22.548100000000002</v>
      </c>
      <c r="AX61" s="2">
        <v>8.1132200000000001</v>
      </c>
      <c r="AY61" s="2">
        <v>0</v>
      </c>
      <c r="AZ61" s="2">
        <v>0</v>
      </c>
      <c r="BA61" s="2">
        <v>0</v>
      </c>
      <c r="BB61" s="2">
        <v>61.492899999999999</v>
      </c>
      <c r="BC61" s="2">
        <v>100</v>
      </c>
      <c r="BD61" s="3">
        <f>AM61/(SUM($AM61:$BA61))*5</f>
        <v>0.45880738075431893</v>
      </c>
      <c r="BE61" s="3"/>
      <c r="BF61" s="3">
        <f t="shared" ref="BF61:BR61" si="52">AO61/(SUM($AM61:$BA61))*5</f>
        <v>0</v>
      </c>
      <c r="BG61" s="3">
        <f t="shared" si="52"/>
        <v>3.5773399180313796E-2</v>
      </c>
      <c r="BH61" s="3">
        <f t="shared" si="52"/>
        <v>1.073292866409473E-3</v>
      </c>
      <c r="BI61" s="3">
        <f t="shared" si="52"/>
        <v>0</v>
      </c>
      <c r="BJ61" s="3">
        <f t="shared" si="52"/>
        <v>7.8932341336839882E-3</v>
      </c>
      <c r="BK61" s="3">
        <f t="shared" si="52"/>
        <v>2.9655785654922759E-2</v>
      </c>
      <c r="BL61" s="3">
        <f t="shared" si="52"/>
        <v>0.48498658565698988</v>
      </c>
      <c r="BM61" s="3">
        <f t="shared" si="52"/>
        <v>6.1312471753998668E-4</v>
      </c>
      <c r="BN61" s="3">
        <f t="shared" si="52"/>
        <v>2.927741940610626</v>
      </c>
      <c r="BO61" s="3">
        <f t="shared" si="52"/>
        <v>1.0534552564251951</v>
      </c>
      <c r="BP61" s="3">
        <f t="shared" si="52"/>
        <v>0</v>
      </c>
      <c r="BQ61" s="3">
        <f t="shared" si="52"/>
        <v>0</v>
      </c>
      <c r="BR61" s="3">
        <f t="shared" si="52"/>
        <v>0</v>
      </c>
      <c r="BT61" s="2">
        <f t="shared" si="2"/>
        <v>3.6519590624283387</v>
      </c>
      <c r="BU61" s="2">
        <f t="shared" si="3"/>
        <v>46.837756837398942</v>
      </c>
      <c r="BV61" s="2">
        <f t="shared" si="4"/>
        <v>49.510284100172719</v>
      </c>
      <c r="BW61" s="2">
        <f t="shared" si="0"/>
        <v>2.9384765518204095</v>
      </c>
      <c r="BX61" s="3">
        <f t="shared" si="51"/>
        <v>3.982270489902231</v>
      </c>
      <c r="BY61" s="3">
        <f t="shared" si="49"/>
        <v>0.97956736559162261</v>
      </c>
      <c r="BZ61" s="3">
        <f t="shared" si="1"/>
        <v>1.0092231512465453</v>
      </c>
      <c r="CA61" s="3"/>
      <c r="CB61"/>
      <c r="CD61"/>
      <c r="CE61"/>
      <c r="CF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</row>
    <row r="62" spans="1:123" s="2" customFormat="1" x14ac:dyDescent="0.2">
      <c r="A62" s="2" t="s">
        <v>104</v>
      </c>
      <c r="B62" s="2" t="s">
        <v>82</v>
      </c>
      <c r="C62" s="2">
        <v>18</v>
      </c>
      <c r="D62" s="2">
        <v>40</v>
      </c>
      <c r="E62" s="2">
        <v>15</v>
      </c>
      <c r="F62" s="2">
        <v>20</v>
      </c>
      <c r="G62" s="2">
        <v>5</v>
      </c>
      <c r="H62" s="2">
        <v>348</v>
      </c>
      <c r="I62" s="2">
        <v>1</v>
      </c>
      <c r="J62" s="2">
        <v>3.7942800000000001</v>
      </c>
      <c r="L62" s="2">
        <v>1.6720299999999999</v>
      </c>
      <c r="M62" s="2">
        <v>-1.7600000000000001E-3</v>
      </c>
      <c r="N62" s="2">
        <v>6.85792</v>
      </c>
      <c r="O62" s="2">
        <v>0.53109600000000001</v>
      </c>
      <c r="P62" s="2">
        <v>10.290900000000001</v>
      </c>
      <c r="Q62" s="2">
        <v>29.728400000000001</v>
      </c>
      <c r="R62" s="2">
        <v>0.14014299999999999</v>
      </c>
      <c r="S62" s="2">
        <v>3.9477999999999999E-2</v>
      </c>
      <c r="T62" s="2">
        <v>4.7999999999999996E-3</v>
      </c>
      <c r="U62" s="2">
        <v>1.1364000000000001E-2</v>
      </c>
      <c r="V62" s="2">
        <v>-7.3499999999999998E-3</v>
      </c>
      <c r="W62" s="2">
        <v>8.3391999999999994E-2</v>
      </c>
      <c r="X62" s="2">
        <v>0</v>
      </c>
      <c r="Y62" s="2">
        <v>46.213900000000002</v>
      </c>
      <c r="Z62" s="2">
        <v>99.358599999999996</v>
      </c>
      <c r="AC62" s="2">
        <f>L62*1.1165</f>
        <v>1.8668214949999999</v>
      </c>
      <c r="AM62" s="2">
        <v>3.5121500000000001</v>
      </c>
      <c r="AP62" s="2">
        <v>0.28198600000000001</v>
      </c>
      <c r="AQ62" s="2">
        <v>5.0489999999999997E-3</v>
      </c>
      <c r="AR62" s="2">
        <v>1.859E-3</v>
      </c>
      <c r="AS62" s="2">
        <v>5.3401999999999998E-2</v>
      </c>
      <c r="AT62" s="2">
        <v>0.259077</v>
      </c>
      <c r="AU62" s="2">
        <v>3.7323</v>
      </c>
      <c r="AW62" s="2">
        <v>22.524999999999999</v>
      </c>
      <c r="AX62" s="2">
        <v>8.1163399999999992</v>
      </c>
      <c r="AY62" s="2">
        <v>2.6200999999999999E-2</v>
      </c>
      <c r="AZ62" s="2">
        <v>2.7147000000000001E-2</v>
      </c>
      <c r="BA62" s="2">
        <v>0</v>
      </c>
      <c r="BB62" s="2">
        <v>61.466099999999997</v>
      </c>
      <c r="BC62" s="2">
        <v>100</v>
      </c>
      <c r="BD62" s="3">
        <f>AM62/(SUM(AM62:BA62))*5</f>
        <v>0.45564393269201853</v>
      </c>
      <c r="BE62" s="3"/>
      <c r="BF62" s="3">
        <f>AO62/(SUM(AM62:BA62))*5</f>
        <v>0</v>
      </c>
      <c r="BG62" s="3">
        <f>AP62/(SUM(AM62:BA62))*5</f>
        <v>3.6583064505813112E-2</v>
      </c>
      <c r="BH62" s="3">
        <f>AQ62/(SUM(AM62:BA62))*5</f>
        <v>6.5502504624289997E-4</v>
      </c>
      <c r="BI62" s="3">
        <f>AR62/(SUM(AM62:BA62))*5</f>
        <v>2.4117479916132921E-4</v>
      </c>
      <c r="BJ62" s="3">
        <f>AS62/(SUM(AM62:BA62))*5</f>
        <v>6.9280347632131806E-3</v>
      </c>
      <c r="BK62" s="3">
        <f>AT62/(SUM(AM62:BA62))*5</f>
        <v>3.3610997010392517E-2</v>
      </c>
      <c r="BL62" s="3">
        <f>AU62/(SUM(AM62:BA62))*5</f>
        <v>0.4842047890854379</v>
      </c>
      <c r="BM62" s="3">
        <f>AV62/(SUM(AM62:BA62))*5</f>
        <v>0</v>
      </c>
      <c r="BN62" s="3">
        <f>AW62/(SUM(AM62:BA62))*5</f>
        <v>2.9222497854270788</v>
      </c>
      <c r="BO62" s="3">
        <f>AX62/(SUM(AM62:BA62))*5</f>
        <v>1.0529621675228955</v>
      </c>
      <c r="BP62" s="3">
        <f>AY62/(SUM(AM62:BA62))*5</f>
        <v>3.3991505717191964E-3</v>
      </c>
      <c r="BQ62" s="3">
        <f>AZ62/(SUM(AM62:BA62))*5</f>
        <v>3.5218785760261452E-3</v>
      </c>
      <c r="BR62" s="3">
        <f>BA62/(SUM(AM62:BA62))*5</f>
        <v>0</v>
      </c>
      <c r="BT62" s="2">
        <f t="shared" si="2"/>
        <v>3.7466072919506654</v>
      </c>
      <c r="BU62" s="2">
        <f t="shared" si="3"/>
        <v>46.664184748265981</v>
      </c>
      <c r="BV62" s="2">
        <f t="shared" si="4"/>
        <v>49.589207959783351</v>
      </c>
      <c r="BW62" s="2">
        <f t="shared" si="0"/>
        <v>3.3276805266396705</v>
      </c>
      <c r="BX62" s="3">
        <f t="shared" si="51"/>
        <v>3.9758669779962172</v>
      </c>
      <c r="BY62" s="3">
        <f t="shared" si="49"/>
        <v>0.97643178628326954</v>
      </c>
      <c r="BZ62" s="3">
        <f t="shared" si="1"/>
        <v>1.010042783293662</v>
      </c>
      <c r="CA62" s="3"/>
      <c r="CB62"/>
      <c r="CD62" s="3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</row>
    <row r="63" spans="1:123" s="2" customFormat="1" x14ac:dyDescent="0.2">
      <c r="A63" t="s">
        <v>95</v>
      </c>
      <c r="B63" s="2" t="s">
        <v>82</v>
      </c>
      <c r="C63">
        <v>28</v>
      </c>
      <c r="D63">
        <v>40</v>
      </c>
      <c r="E63">
        <v>15</v>
      </c>
      <c r="F63">
        <v>15</v>
      </c>
      <c r="G63">
        <v>5</v>
      </c>
      <c r="H63">
        <v>288</v>
      </c>
      <c r="I63">
        <v>5</v>
      </c>
      <c r="J63">
        <v>3.9974599999999998</v>
      </c>
      <c r="K63">
        <v>7.3414999999999994E-2</v>
      </c>
      <c r="L63">
        <v>4.7132E-2</v>
      </c>
      <c r="M63">
        <v>-9.3000000000000005E-4</v>
      </c>
      <c r="N63">
        <v>7.0816800000000004</v>
      </c>
      <c r="O63">
        <v>0.39832099999999998</v>
      </c>
      <c r="P63">
        <v>9.9420599999999997</v>
      </c>
      <c r="Q63">
        <v>31.2011</v>
      </c>
      <c r="R63">
        <v>0.171204</v>
      </c>
      <c r="S63">
        <v>0</v>
      </c>
      <c r="T63"/>
      <c r="U63"/>
      <c r="V63"/>
      <c r="W63"/>
      <c r="X63"/>
      <c r="Y63">
        <v>47.4587</v>
      </c>
      <c r="Z63">
        <v>100.37</v>
      </c>
      <c r="AA63">
        <v>5.38849</v>
      </c>
      <c r="AB63">
        <v>8.6820999999999995E-2</v>
      </c>
      <c r="AC63">
        <v>5.2622000000000002E-2</v>
      </c>
      <c r="AD63">
        <v>-1.5399999999999999E-3</v>
      </c>
      <c r="AE63">
        <v>8.5305400000000002</v>
      </c>
      <c r="AF63">
        <v>0.55733100000000002</v>
      </c>
      <c r="AG63">
        <v>18.785299999999999</v>
      </c>
      <c r="AH63">
        <v>66.750299999999996</v>
      </c>
      <c r="AI63">
        <v>0.22025400000000001</v>
      </c>
      <c r="AJ63">
        <v>0</v>
      </c>
      <c r="AK63">
        <v>-1.0000000000000001E-5</v>
      </c>
      <c r="AL63">
        <v>100.37</v>
      </c>
      <c r="AM63">
        <v>3.6114199999999999</v>
      </c>
      <c r="AN63">
        <v>1.7402999999999998E-2</v>
      </c>
      <c r="AO63"/>
      <c r="AP63">
        <v>0.20641300000000001</v>
      </c>
      <c r="AQ63"/>
      <c r="AR63"/>
      <c r="AS63">
        <v>6.3672000000000006E-2</v>
      </c>
      <c r="AT63">
        <v>7.1279999999999998E-3</v>
      </c>
      <c r="AU63">
        <v>3.7615699999999999</v>
      </c>
      <c r="AV63"/>
      <c r="AW63">
        <v>23.073399999999999</v>
      </c>
      <c r="AX63">
        <v>7.6530500000000004</v>
      </c>
      <c r="AY63">
        <v>0</v>
      </c>
      <c r="AZ63"/>
      <c r="BA63"/>
      <c r="BB63">
        <v>61.606699999999996</v>
      </c>
      <c r="BC63">
        <v>100</v>
      </c>
      <c r="BD63" s="7">
        <f>AM63/(SUM($AM63:$AY63))*5</f>
        <v>0.4703097792012389</v>
      </c>
      <c r="BE63" s="7">
        <f>AN63/(SUM($AM63:$AY63))*5</f>
        <v>2.2663664396384686E-3</v>
      </c>
      <c r="BF63" s="7"/>
      <c r="BG63" s="7">
        <f>AP63/(SUM($AM63:$AY63))*5</f>
        <v>2.6880853640469767E-2</v>
      </c>
      <c r="BH63"/>
      <c r="BI63"/>
      <c r="BJ63" s="7">
        <f>AS63/(SUM($AM63:$AY63))*5</f>
        <v>8.2919085183394033E-3</v>
      </c>
      <c r="BK63" s="7">
        <f>AT63/(SUM($AM63:$AY63))*5</f>
        <v>9.2826868825736982E-4</v>
      </c>
      <c r="BL63" s="7">
        <f>AU63/(SUM($AM63:$AY63))*5</f>
        <v>0.4898635872177714</v>
      </c>
      <c r="BM63"/>
      <c r="BN63" s="7">
        <f>AW63/(SUM($AM63:$AY63))*5</f>
        <v>3.0048140785125699</v>
      </c>
      <c r="BO63" s="7">
        <f>AX63/(SUM($AM63:$AY63))*5</f>
        <v>0.99664515778171503</v>
      </c>
      <c r="BP63" s="7">
        <f>AY63/(SUM($AM63:$AY63))*5</f>
        <v>0</v>
      </c>
      <c r="BQ63"/>
      <c r="BR63"/>
      <c r="BS63"/>
      <c r="BT63">
        <f t="shared" si="2"/>
        <v>2.723341139137212</v>
      </c>
      <c r="BU63">
        <f t="shared" si="3"/>
        <v>47.647816061502475</v>
      </c>
      <c r="BV63">
        <f t="shared" si="4"/>
        <v>49.628842799360321</v>
      </c>
      <c r="BW63" s="2">
        <f t="shared" si="0"/>
        <v>9.3955985944036868E-2</v>
      </c>
      <c r="BX63" s="7">
        <f>BN63+BO63</f>
        <v>4.0014592362942851</v>
      </c>
      <c r="BY63" s="7">
        <f>BD63+BL63+BG63</f>
        <v>0.98705422005948007</v>
      </c>
      <c r="BZ63" s="7">
        <f t="shared" si="1"/>
        <v>0.98798248874773742</v>
      </c>
      <c r="CA63"/>
      <c r="CB63"/>
      <c r="CD63" s="8"/>
      <c r="CE63" s="9"/>
      <c r="CF63" s="9"/>
      <c r="CG63"/>
    </row>
    <row r="64" spans="1:123" s="2" customFormat="1" x14ac:dyDescent="0.2">
      <c r="A64" s="2" t="s">
        <v>98</v>
      </c>
      <c r="B64" s="2" t="s">
        <v>82</v>
      </c>
      <c r="C64" s="2">
        <v>27</v>
      </c>
      <c r="D64" s="2">
        <v>40</v>
      </c>
      <c r="E64" s="2">
        <v>15</v>
      </c>
      <c r="F64" s="2">
        <v>20</v>
      </c>
      <c r="G64" s="2">
        <v>5</v>
      </c>
      <c r="H64" s="2">
        <v>386</v>
      </c>
      <c r="I64" s="2">
        <v>3</v>
      </c>
      <c r="J64" s="2">
        <v>4.1785100000000002</v>
      </c>
      <c r="L64" s="2">
        <v>8.7388999999999994E-2</v>
      </c>
      <c r="M64" s="2">
        <v>1.3065999999999999E-2</v>
      </c>
      <c r="N64" s="2">
        <v>7.3219099999999999</v>
      </c>
      <c r="O64" s="2">
        <v>0.32049899999999998</v>
      </c>
      <c r="P64" s="2">
        <v>10.5748</v>
      </c>
      <c r="Q64" s="2">
        <v>32.221499999999999</v>
      </c>
      <c r="R64" s="2">
        <v>0.15467900000000001</v>
      </c>
      <c r="S64" s="2">
        <v>2.7698E-2</v>
      </c>
      <c r="T64" s="2">
        <v>-4.6499999999999996E-3</v>
      </c>
      <c r="U64" s="2">
        <v>1.9109000000000001E-2</v>
      </c>
      <c r="V64" s="2">
        <v>7.9999999999999996E-6</v>
      </c>
      <c r="W64" s="2">
        <v>0</v>
      </c>
      <c r="X64" s="2">
        <v>0</v>
      </c>
      <c r="Y64" s="2">
        <v>49.272300000000001</v>
      </c>
      <c r="Z64" s="2">
        <v>104.187</v>
      </c>
      <c r="AC64" s="2">
        <f>L64*1.1165</f>
        <v>9.7569818500000002E-2</v>
      </c>
      <c r="AM64" s="2">
        <v>3.6344799999999999</v>
      </c>
      <c r="AO64" s="2">
        <v>1.0749999999999999E-2</v>
      </c>
      <c r="AP64" s="2">
        <v>0.15990399999999999</v>
      </c>
      <c r="AQ64" s="2">
        <v>7.9780000000000007E-3</v>
      </c>
      <c r="AS64" s="2">
        <v>5.5384999999999997E-2</v>
      </c>
      <c r="AT64" s="2">
        <v>1.2723999999999999E-2</v>
      </c>
      <c r="AU64" s="2">
        <v>3.7444299999999999</v>
      </c>
      <c r="AV64" s="2">
        <v>5.0000000000000004E-6</v>
      </c>
      <c r="AW64" s="2">
        <v>22.941199999999998</v>
      </c>
      <c r="AX64" s="2">
        <v>7.83711</v>
      </c>
      <c r="AY64" s="2">
        <v>1.7274000000000001E-2</v>
      </c>
      <c r="AZ64" s="2">
        <v>0</v>
      </c>
      <c r="BA64" s="2">
        <v>0</v>
      </c>
      <c r="BB64" s="2">
        <v>61.580500000000001</v>
      </c>
      <c r="BC64" s="2">
        <v>100</v>
      </c>
      <c r="BD64" s="3">
        <f>AM64/(SUM(AM64:BA64))*5</f>
        <v>0.47297796739511794</v>
      </c>
      <c r="BE64" s="3"/>
      <c r="BF64" s="3">
        <f>AO64/(SUM(AM64:BA64))*5</f>
        <v>1.3989657803860573E-3</v>
      </c>
      <c r="BG64" s="3">
        <f>AP64/(SUM(AM64:BA64))*5</f>
        <v>2.0809323176451362E-2</v>
      </c>
      <c r="BH64" s="3">
        <f>AQ64/(SUM(AM64:BA64))*5</f>
        <v>1.0382278135739505E-3</v>
      </c>
      <c r="BI64" s="3">
        <f>AR64/(SUM(AM64:BA64))*5</f>
        <v>0</v>
      </c>
      <c r="BJ64" s="3">
        <f>AS64/(SUM(AM64:BA64))*5</f>
        <v>7.2076018369006314E-3</v>
      </c>
      <c r="BK64" s="3">
        <f>AT64/(SUM(AM64:BA64))*5</f>
        <v>1.6558549385704367E-3</v>
      </c>
      <c r="BL64" s="3">
        <f>AU64/(SUM(AM64:BA64))*5</f>
        <v>0.48728645926055481</v>
      </c>
      <c r="BM64" s="3">
        <f>AV64/(SUM(AM64:BA64))*5</f>
        <v>6.5068175831909645E-7</v>
      </c>
      <c r="BN64" s="3">
        <f>AW64/(SUM(AM64:BA64))*5</f>
        <v>2.9854840707900108</v>
      </c>
      <c r="BO64" s="3">
        <f>AX64/(SUM(AM64:BA64))*5</f>
        <v>1.0198929029880348</v>
      </c>
      <c r="BP64" s="3">
        <f>AY64/(SUM(AM64:BA64))*5</f>
        <v>2.2479753386408148E-3</v>
      </c>
      <c r="BQ64" s="3">
        <f>AZ64/(SUM(AM64:BA64))*5</f>
        <v>0</v>
      </c>
      <c r="BR64" s="3">
        <f>BA64/(SUM(AM64:BA64))*5</f>
        <v>0</v>
      </c>
      <c r="BT64" s="2">
        <f t="shared" si="2"/>
        <v>2.1210763390634129</v>
      </c>
      <c r="BU64" s="2">
        <f t="shared" si="3"/>
        <v>48.210235721427807</v>
      </c>
      <c r="BV64" s="2">
        <f t="shared" si="4"/>
        <v>49.668687939508786</v>
      </c>
      <c r="BW64" s="2">
        <f t="shared" si="0"/>
        <v>0.16849547734514481</v>
      </c>
      <c r="BX64" s="3">
        <f>BN64+BO64+BH64</f>
        <v>4.0064152015916195</v>
      </c>
      <c r="BY64" s="3">
        <f>BD64+BG64+BL64</f>
        <v>0.98107374983212403</v>
      </c>
      <c r="BZ64" s="3">
        <f t="shared" si="1"/>
        <v>0.98272960477069449</v>
      </c>
      <c r="CA64" s="3"/>
      <c r="CB64"/>
      <c r="CD64" s="3"/>
    </row>
    <row r="65" spans="1:123" s="2" customFormat="1" x14ac:dyDescent="0.2">
      <c r="A65" t="s">
        <v>96</v>
      </c>
      <c r="B65" s="2" t="s">
        <v>82</v>
      </c>
      <c r="C65">
        <v>27</v>
      </c>
      <c r="D65">
        <v>40</v>
      </c>
      <c r="E65">
        <v>15</v>
      </c>
      <c r="F65">
        <v>15</v>
      </c>
      <c r="G65">
        <v>5</v>
      </c>
      <c r="H65">
        <v>276</v>
      </c>
      <c r="I65">
        <v>1</v>
      </c>
      <c r="J65">
        <v>4.0343400000000003</v>
      </c>
      <c r="K65">
        <v>7.4014999999999997E-2</v>
      </c>
      <c r="L65">
        <v>2.8185999999999999E-2</v>
      </c>
      <c r="M65">
        <v>-1.42E-3</v>
      </c>
      <c r="N65">
        <v>7.1520099999999998</v>
      </c>
      <c r="O65">
        <v>0.382137</v>
      </c>
      <c r="P65">
        <v>9.9159400000000009</v>
      </c>
      <c r="Q65">
        <v>31.2227</v>
      </c>
      <c r="R65">
        <v>0.218082</v>
      </c>
      <c r="S65">
        <v>4.4600000000000004E-3</v>
      </c>
      <c r="T65"/>
      <c r="U65"/>
      <c r="V65"/>
      <c r="W65"/>
      <c r="X65"/>
      <c r="Y65">
        <v>47.498600000000003</v>
      </c>
      <c r="Z65">
        <v>100.529</v>
      </c>
      <c r="AA65">
        <v>5.4382000000000001</v>
      </c>
      <c r="AB65">
        <v>8.7529999999999997E-2</v>
      </c>
      <c r="AC65">
        <v>3.1469999999999998E-2</v>
      </c>
      <c r="AD65">
        <v>-2.3600000000000001E-3</v>
      </c>
      <c r="AE65">
        <v>8.6152700000000006</v>
      </c>
      <c r="AF65">
        <v>0.53468700000000002</v>
      </c>
      <c r="AG65">
        <v>18.736000000000001</v>
      </c>
      <c r="AH65">
        <v>66.796599999999998</v>
      </c>
      <c r="AI65">
        <v>0.28056199999999998</v>
      </c>
      <c r="AJ65">
        <v>1.1136999999999999E-2</v>
      </c>
      <c r="AK65">
        <v>0</v>
      </c>
      <c r="AL65">
        <v>100.529</v>
      </c>
      <c r="AM65">
        <v>3.64011</v>
      </c>
      <c r="AN65">
        <v>1.7523E-2</v>
      </c>
      <c r="AO65"/>
      <c r="AP65">
        <v>0.19777500000000001</v>
      </c>
      <c r="AQ65"/>
      <c r="AR65"/>
      <c r="AS65">
        <v>8.1003000000000006E-2</v>
      </c>
      <c r="AT65">
        <v>4.2570000000000004E-3</v>
      </c>
      <c r="AU65">
        <v>3.7941099999999999</v>
      </c>
      <c r="AV65"/>
      <c r="AW65">
        <v>23.060099999999998</v>
      </c>
      <c r="AX65">
        <v>7.6232499999999996</v>
      </c>
      <c r="AY65">
        <v>2.885E-3</v>
      </c>
      <c r="AZ65"/>
      <c r="BA65"/>
      <c r="BB65">
        <v>61.580199999999998</v>
      </c>
      <c r="BC65">
        <v>100</v>
      </c>
      <c r="BD65" s="7">
        <f>AM65/(SUM($AM65:$AY65))*5</f>
        <v>0.47371343384413117</v>
      </c>
      <c r="BE65" s="7">
        <f>AN65/(SUM($AM65:$AY65))*5</f>
        <v>2.2803927631996589E-3</v>
      </c>
      <c r="BF65" s="7"/>
      <c r="BG65" s="7">
        <f>AP65/(SUM($AM65:$AY65))*5</f>
        <v>2.5737869014541601E-2</v>
      </c>
      <c r="BH65"/>
      <c r="BI65"/>
      <c r="BJ65" s="7">
        <f>AS65/(SUM($AM65:$AY65))*5</f>
        <v>1.0541497174996403E-2</v>
      </c>
      <c r="BK65" s="7">
        <f>AT65/(SUM($AM65:$AY65))*5</f>
        <v>5.5399372213325057E-4</v>
      </c>
      <c r="BL65" s="7">
        <f>AU65/(SUM($AM65:$AY65))*5</f>
        <v>0.4937545504070911</v>
      </c>
      <c r="BM65"/>
      <c r="BN65" s="7">
        <f>AW65/(SUM($AM65:$AY65))*5</f>
        <v>3.0009750133345001</v>
      </c>
      <c r="BO65" s="7">
        <f>AX65/(SUM($AM65:$AY65))*5</f>
        <v>0.99206780414665285</v>
      </c>
      <c r="BP65" s="7">
        <f>AY65/(SUM($AM65:$AY65))*5</f>
        <v>3.7544559275415259E-4</v>
      </c>
      <c r="BQ65"/>
      <c r="BR65"/>
      <c r="BS65"/>
      <c r="BT65">
        <f t="shared" si="2"/>
        <v>2.5913932071496371</v>
      </c>
      <c r="BU65">
        <f t="shared" si="3"/>
        <v>47.695392882201837</v>
      </c>
      <c r="BV65">
        <f t="shared" si="4"/>
        <v>49.713213910648527</v>
      </c>
      <c r="BW65" s="2">
        <f t="shared" si="0"/>
        <v>5.5747243543036562E-2</v>
      </c>
      <c r="BX65" s="7">
        <f>BN65+BO65</f>
        <v>3.993042817481153</v>
      </c>
      <c r="BY65" s="7">
        <f>BD65+BL65+BG65</f>
        <v>0.99320585326576383</v>
      </c>
      <c r="BZ65" s="7">
        <f t="shared" si="1"/>
        <v>0.9937598469878971</v>
      </c>
      <c r="CA65"/>
      <c r="CB65"/>
      <c r="CD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Q65" s="3"/>
      <c r="DR65" s="3"/>
      <c r="DS65" s="3"/>
    </row>
    <row r="66" spans="1:123" s="2" customFormat="1" x14ac:dyDescent="0.2">
      <c r="A66" s="2" t="s">
        <v>88</v>
      </c>
      <c r="B66" s="2" t="s">
        <v>82</v>
      </c>
      <c r="C66" s="2">
        <v>51</v>
      </c>
      <c r="D66" s="2">
        <v>40</v>
      </c>
      <c r="E66" s="2">
        <v>15</v>
      </c>
      <c r="F66" s="2">
        <v>20</v>
      </c>
      <c r="G66" s="2">
        <v>5</v>
      </c>
      <c r="H66" s="2">
        <v>562</v>
      </c>
      <c r="I66" s="2">
        <v>3</v>
      </c>
      <c r="J66" s="2">
        <v>3.7675299999999998</v>
      </c>
      <c r="L66" s="2">
        <v>1.50481</v>
      </c>
      <c r="M66" s="2">
        <v>-1.2099999999999999E-3</v>
      </c>
      <c r="N66" s="2">
        <v>6.8860900000000003</v>
      </c>
      <c r="O66" s="2">
        <v>0.53932100000000005</v>
      </c>
      <c r="P66" s="2">
        <v>10.4307</v>
      </c>
      <c r="Q66" s="2">
        <v>30.0562</v>
      </c>
      <c r="R66" s="2">
        <v>0.15466299999999999</v>
      </c>
      <c r="S66" s="2">
        <v>3.2550000000000003E-2</v>
      </c>
      <c r="T66" s="2">
        <v>-1.6199999999999999E-3</v>
      </c>
      <c r="U66" s="2">
        <v>1.4666999999999999E-2</v>
      </c>
      <c r="V66" s="2">
        <v>-3.0799999999999998E-3</v>
      </c>
      <c r="W66" s="2">
        <v>0.18091399999999999</v>
      </c>
      <c r="X66" s="2">
        <v>0</v>
      </c>
      <c r="Y66" s="2">
        <v>46.774900000000002</v>
      </c>
      <c r="Z66" s="2">
        <v>100.336</v>
      </c>
      <c r="AC66" s="2">
        <f>L66*1.1165</f>
        <v>1.6801203650000001</v>
      </c>
      <c r="AM66" s="2">
        <v>3.4491399999999999</v>
      </c>
      <c r="AP66" s="2">
        <v>0.28321299999999999</v>
      </c>
      <c r="AQ66" s="2">
        <v>6.4450000000000002E-3</v>
      </c>
      <c r="AS66" s="2">
        <v>5.8288E-2</v>
      </c>
      <c r="AT66" s="2">
        <v>0.23061000000000001</v>
      </c>
      <c r="AU66" s="2">
        <v>3.7065299999999999</v>
      </c>
      <c r="AW66" s="2">
        <v>22.523599999999998</v>
      </c>
      <c r="AX66" s="2">
        <v>8.1364000000000001</v>
      </c>
      <c r="AY66" s="2">
        <v>2.1366E-2</v>
      </c>
      <c r="AZ66" s="2">
        <v>5.8249000000000002E-2</v>
      </c>
      <c r="BA66" s="2">
        <v>0</v>
      </c>
      <c r="BB66" s="2">
        <v>61.53</v>
      </c>
      <c r="BC66" s="2">
        <v>100</v>
      </c>
      <c r="BD66" s="3">
        <f>AM66/(SUM(AM66:BA66))*5</f>
        <v>0.44824482172185509</v>
      </c>
      <c r="BE66" s="3"/>
      <c r="BF66" s="3">
        <f>AO66/(SUM(AM66:BA66))*5</f>
        <v>0</v>
      </c>
      <c r="BG66" s="3">
        <f>AP66/(SUM(AM66:BA66))*5</f>
        <v>3.6805917038540546E-2</v>
      </c>
      <c r="BH66" s="3">
        <f>AQ66/(SUM(AM66:BA66))*5</f>
        <v>8.3758208596848962E-4</v>
      </c>
      <c r="BI66" s="3">
        <f>AR66/(SUM(AM66:BA66))*5</f>
        <v>0</v>
      </c>
      <c r="BJ66" s="3">
        <f>AS66/(SUM(AM66:BA66))*5</f>
        <v>7.5750170096092039E-3</v>
      </c>
      <c r="BK66" s="3">
        <f>AT66/(SUM(AM66:BA66))*5</f>
        <v>2.9969713707555218E-2</v>
      </c>
      <c r="BL66" s="3">
        <f>AU66/(SUM(AM66:BA66))*5</f>
        <v>0.48169482220400084</v>
      </c>
      <c r="BM66" s="3">
        <f>AV66/(SUM(AM66:BA66))*5</f>
        <v>0</v>
      </c>
      <c r="BN66" s="3">
        <f>AW66/(SUM(AM66:BA66))*5</f>
        <v>2.9271317100884211</v>
      </c>
      <c r="BO66" s="3">
        <f>AX66/(SUM(AM66:BA66))*5</f>
        <v>1.0573937756825476</v>
      </c>
      <c r="BP66" s="3">
        <f>AY66/(SUM(AM66:BA66))*5</f>
        <v>2.7766918306908841E-3</v>
      </c>
      <c r="BQ66" s="3">
        <f>AZ66/(SUM(AM66:BA66))*5</f>
        <v>7.5699486308112574E-3</v>
      </c>
      <c r="BR66" s="3">
        <f>BA66/(SUM(AM66:BA66))*5</f>
        <v>0</v>
      </c>
      <c r="BT66" s="2">
        <f t="shared" si="2"/>
        <v>3.8071979354964989</v>
      </c>
      <c r="BU66" s="2">
        <f t="shared" si="3"/>
        <v>46.366369789657938</v>
      </c>
      <c r="BV66" s="2">
        <f t="shared" si="4"/>
        <v>49.826432274845565</v>
      </c>
      <c r="BW66" s="2">
        <f t="shared" si="0"/>
        <v>3.0068480406723106</v>
      </c>
      <c r="BX66" s="3">
        <f>BN66+BO66+BH66</f>
        <v>3.9853630678569374</v>
      </c>
      <c r="BY66" s="3">
        <f>BD66+BG66+BL66</f>
        <v>0.96674556096439646</v>
      </c>
      <c r="BZ66" s="3">
        <f t="shared" si="1"/>
        <v>0.99671527467195165</v>
      </c>
      <c r="CA66" s="3"/>
      <c r="CB66"/>
      <c r="CD66" s="3"/>
      <c r="CG66"/>
      <c r="CH66"/>
    </row>
    <row r="67" spans="1:123" s="2" customFormat="1" x14ac:dyDescent="0.2">
      <c r="A67" s="2" t="s">
        <v>99</v>
      </c>
      <c r="B67" s="2" t="s">
        <v>82</v>
      </c>
      <c r="C67" s="2">
        <v>26</v>
      </c>
      <c r="D67" s="2">
        <v>40</v>
      </c>
      <c r="E67" s="2">
        <v>15</v>
      </c>
      <c r="F67" s="2">
        <v>20</v>
      </c>
      <c r="G67" s="2">
        <v>5</v>
      </c>
      <c r="H67" s="2">
        <v>381</v>
      </c>
      <c r="I67" s="2">
        <v>2</v>
      </c>
      <c r="J67" s="2">
        <v>3.69773</v>
      </c>
      <c r="L67" s="2">
        <v>1.5289600000000001</v>
      </c>
      <c r="M67" s="2">
        <v>-1.31E-3</v>
      </c>
      <c r="N67" s="2">
        <v>6.8340800000000002</v>
      </c>
      <c r="O67" s="2">
        <v>0.56432599999999999</v>
      </c>
      <c r="P67" s="2">
        <v>10.303800000000001</v>
      </c>
      <c r="Q67" s="2">
        <v>29.7363</v>
      </c>
      <c r="R67" s="2">
        <v>0.13853399999999999</v>
      </c>
      <c r="S67" s="2">
        <v>0</v>
      </c>
      <c r="T67" s="2">
        <v>0</v>
      </c>
      <c r="U67" s="2">
        <v>1.2455000000000001E-2</v>
      </c>
      <c r="V67" s="2">
        <v>-7.7400000000000004E-3</v>
      </c>
      <c r="W67" s="2">
        <v>0</v>
      </c>
      <c r="X67" s="2">
        <v>0</v>
      </c>
      <c r="Y67" s="2">
        <v>46.1708</v>
      </c>
      <c r="Z67" s="2">
        <v>98.977900000000005</v>
      </c>
      <c r="AC67" s="2">
        <f>L67*1.1165</f>
        <v>1.7070838400000001</v>
      </c>
      <c r="AM67" s="2">
        <v>3.4297499999999999</v>
      </c>
      <c r="AP67" s="2">
        <v>0.30024000000000001</v>
      </c>
      <c r="AQ67" s="2">
        <v>5.5449999999999996E-3</v>
      </c>
      <c r="AR67" s="2">
        <v>0</v>
      </c>
      <c r="AS67" s="2">
        <v>5.2895999999999999E-2</v>
      </c>
      <c r="AT67" s="2">
        <v>0.23739099999999999</v>
      </c>
      <c r="AU67" s="2">
        <v>3.7269000000000001</v>
      </c>
      <c r="AW67" s="2">
        <v>22.576799999999999</v>
      </c>
      <c r="AX67" s="2">
        <v>8.1431100000000001</v>
      </c>
      <c r="AY67" s="2">
        <v>0</v>
      </c>
      <c r="AZ67" s="2">
        <v>0</v>
      </c>
      <c r="BA67" s="2">
        <v>0</v>
      </c>
      <c r="BB67" s="2">
        <v>61.533799999999999</v>
      </c>
      <c r="BC67" s="2">
        <v>100</v>
      </c>
      <c r="BD67" s="3">
        <f>AM67/(SUM(AM67:BA67))*5</f>
        <v>0.4457389346276075</v>
      </c>
      <c r="BE67" s="3"/>
      <c r="BF67" s="3">
        <f>AO67/(SUM(AM67:BA67))*5</f>
        <v>0</v>
      </c>
      <c r="BG67" s="3">
        <f>AP67/(SUM(AM67:BA67))*5</f>
        <v>3.9019945399108649E-2</v>
      </c>
      <c r="BH67" s="3">
        <f>AQ67/(SUM(AM67:BA67))*5</f>
        <v>7.2064214374519529E-4</v>
      </c>
      <c r="BI67" s="3">
        <f>AR67/(SUM(AM67:BA67))*5</f>
        <v>0</v>
      </c>
      <c r="BJ67" s="3">
        <f>AS67/(SUM(AM67:BA67))*5</f>
        <v>6.8744971750308113E-3</v>
      </c>
      <c r="BK67" s="3">
        <f>AT67/(SUM(AM67:BA67))*5</f>
        <v>3.085193131574674E-2</v>
      </c>
      <c r="BL67" s="3">
        <f>AU67/(SUM(AM67:BA67))*5</f>
        <v>0.48435729585644155</v>
      </c>
      <c r="BM67" s="3">
        <f>AV67/(SUM(AM67:BA67))*5</f>
        <v>0</v>
      </c>
      <c r="BN67" s="3">
        <f>AW67/(SUM(AM67:BA67))*5</f>
        <v>2.9341377007946843</v>
      </c>
      <c r="BO67" s="3">
        <f>AX67/(SUM(AM67:BA67))*5</f>
        <v>1.0582990526876352</v>
      </c>
      <c r="BP67" s="3">
        <f>AY67/(SUM(AM67:BA67))*5</f>
        <v>0</v>
      </c>
      <c r="BQ67" s="3">
        <f>AZ67/(SUM(AM67:BA67))*5</f>
        <v>0</v>
      </c>
      <c r="BR67" s="3">
        <f>BA67/(SUM(AM67:BA67))*5</f>
        <v>0</v>
      </c>
      <c r="BT67" s="2">
        <f t="shared" si="2"/>
        <v>4.0263434219895959</v>
      </c>
      <c r="BU67" s="2">
        <f t="shared" si="3"/>
        <v>45.994375671358974</v>
      </c>
      <c r="BV67" s="2">
        <f t="shared" si="4"/>
        <v>49.979280906651432</v>
      </c>
      <c r="BW67" s="2">
        <f t="shared" si="0"/>
        <v>3.0852915301637673</v>
      </c>
      <c r="BX67" s="3">
        <f>BN67+BO67+BH67</f>
        <v>3.9931573956260649</v>
      </c>
      <c r="BY67" s="3">
        <f>BD67+BG67+BL67</f>
        <v>0.96911617588315768</v>
      </c>
      <c r="BZ67" s="3">
        <f t="shared" si="1"/>
        <v>0.99996810719890439</v>
      </c>
      <c r="CA67" s="3"/>
      <c r="CB67"/>
      <c r="CD67"/>
      <c r="CE67"/>
      <c r="CF67"/>
      <c r="CH67"/>
    </row>
    <row r="68" spans="1:123" s="2" customFormat="1" x14ac:dyDescent="0.2">
      <c r="A68" s="2" t="s">
        <v>91</v>
      </c>
      <c r="B68" s="2" t="s">
        <v>82</v>
      </c>
      <c r="C68" s="2">
        <v>41</v>
      </c>
      <c r="D68" s="2">
        <v>40</v>
      </c>
      <c r="E68" s="2">
        <v>15</v>
      </c>
      <c r="F68" s="2">
        <v>20</v>
      </c>
      <c r="G68" s="2">
        <v>5</v>
      </c>
      <c r="H68" s="2">
        <v>444</v>
      </c>
      <c r="I68" s="2">
        <v>5</v>
      </c>
      <c r="J68" s="2">
        <v>4.0418099999999999</v>
      </c>
      <c r="L68" s="2">
        <v>0.15618599999999999</v>
      </c>
      <c r="M68" s="2">
        <v>6.7000000000000002E-5</v>
      </c>
      <c r="N68" s="2">
        <v>7.2052199999999997</v>
      </c>
      <c r="O68" s="2">
        <v>0.33507900000000002</v>
      </c>
      <c r="P68" s="2">
        <v>10.016</v>
      </c>
      <c r="Q68" s="2">
        <v>30.722999999999999</v>
      </c>
      <c r="R68" s="2">
        <v>0.17238100000000001</v>
      </c>
      <c r="S68" s="2">
        <v>2.1519E-2</v>
      </c>
      <c r="T68" s="2">
        <v>-2.2300000000000002E-3</v>
      </c>
      <c r="U68" s="2">
        <v>1.9935000000000001E-2</v>
      </c>
      <c r="V68" s="2">
        <v>-1.5E-3</v>
      </c>
      <c r="W68" s="2">
        <v>9.9446000000000007E-2</v>
      </c>
      <c r="X68" s="2">
        <v>0</v>
      </c>
      <c r="Y68" s="2">
        <v>47.030500000000004</v>
      </c>
      <c r="Z68" s="2">
        <v>99.817400000000006</v>
      </c>
      <c r="AC68" s="2">
        <f>L68*1.1165</f>
        <v>0.17438166899999999</v>
      </c>
      <c r="AM68" s="2">
        <v>3.67822</v>
      </c>
      <c r="AO68" s="2">
        <v>5.8E-5</v>
      </c>
      <c r="AP68" s="2">
        <v>0.17491200000000001</v>
      </c>
      <c r="AQ68" s="2">
        <v>8.7069999999999995E-3</v>
      </c>
      <c r="AS68" s="2">
        <v>6.4578999999999998E-2</v>
      </c>
      <c r="AT68" s="2">
        <v>2.3793000000000002E-2</v>
      </c>
      <c r="AU68" s="2">
        <v>3.8552200000000001</v>
      </c>
      <c r="AW68" s="2">
        <v>22.886199999999999</v>
      </c>
      <c r="AX68" s="2">
        <v>7.7664299999999997</v>
      </c>
      <c r="AY68" s="2">
        <v>1.4041E-2</v>
      </c>
      <c r="AZ68" s="2">
        <v>3.1828000000000002E-2</v>
      </c>
      <c r="BA68" s="2">
        <v>0</v>
      </c>
      <c r="BB68" s="2">
        <v>61.497900000000001</v>
      </c>
      <c r="BC68" s="2">
        <v>100</v>
      </c>
      <c r="BD68" s="3">
        <f>AM68/(SUM(AM68:BA68))*5</f>
        <v>0.47764143288222516</v>
      </c>
      <c r="BE68" s="3"/>
      <c r="BF68" s="3">
        <f>AO68/(SUM(AM68:BA68))*5</f>
        <v>7.5316873670332544E-6</v>
      </c>
      <c r="BG68" s="3">
        <f>AP68/(SUM(AM68:BA68))*5</f>
        <v>2.2713491392112428E-2</v>
      </c>
      <c r="BH68" s="3">
        <f>AQ68/(SUM(AM68:BA68))*5</f>
        <v>1.1306621018061819E-3</v>
      </c>
      <c r="BI68" s="3">
        <f>AR68/(SUM(AM68:BA68))*5</f>
        <v>0</v>
      </c>
      <c r="BJ68" s="3">
        <f>AS68/(SUM(AM68:BA68))*5</f>
        <v>8.3860144564765621E-3</v>
      </c>
      <c r="BK68" s="3">
        <f>AT68/(SUM(AM68:BA68))*5</f>
        <v>3.08967995730728E-3</v>
      </c>
      <c r="BL68" s="3">
        <f>AU68/(SUM(AM68:BA68))*5</f>
        <v>0.50062606501955087</v>
      </c>
      <c r="BM68" s="3">
        <f>AV68/(SUM(AM68:BA68))*5</f>
        <v>0</v>
      </c>
      <c r="BN68" s="3">
        <f>AW68/(SUM(AM68:BA68))*5</f>
        <v>2.9719259210240772</v>
      </c>
      <c r="BO68" s="3">
        <f>AX68/(SUM(AM68:BA68))*5</f>
        <v>1.0085228054818636</v>
      </c>
      <c r="BP68" s="3">
        <f>AY68/(SUM(AM68:BA68))*5</f>
        <v>1.8233176262157573E-3</v>
      </c>
      <c r="BQ68" s="3">
        <f>AZ68/(SUM(AM68:BA68))*5</f>
        <v>4.1330783709988697E-3</v>
      </c>
      <c r="BR68" s="3">
        <f>BA68/(SUM(AM68:BA68))*5</f>
        <v>0</v>
      </c>
      <c r="BT68" s="2">
        <f t="shared" si="2"/>
        <v>2.2691231536909577</v>
      </c>
      <c r="BU68" s="2">
        <f t="shared" si="3"/>
        <v>47.717333095323099</v>
      </c>
      <c r="BV68" s="2">
        <f t="shared" si="4"/>
        <v>50.013543750985953</v>
      </c>
      <c r="BW68" s="2">
        <f t="shared" si="0"/>
        <v>0.30771538816201716</v>
      </c>
      <c r="BX68" s="3">
        <f>BN68+BO68+BH68</f>
        <v>3.9815793886077468</v>
      </c>
      <c r="BY68" s="3">
        <f>BD68+BG68+BL68</f>
        <v>1.0009809892938883</v>
      </c>
      <c r="BZ68" s="3">
        <f t="shared" si="1"/>
        <v>1.0040706692511956</v>
      </c>
      <c r="CA68" s="3"/>
      <c r="CB68"/>
      <c r="CD68" s="4"/>
      <c r="CE68" s="5"/>
      <c r="CF68" s="5"/>
      <c r="CG68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</row>
    <row r="69" spans="1:123" s="2" customFormat="1" x14ac:dyDescent="0.2">
      <c r="A69" s="2" t="s">
        <v>92</v>
      </c>
      <c r="B69" s="2" t="s">
        <v>82</v>
      </c>
      <c r="C69" s="2">
        <v>38</v>
      </c>
      <c r="D69" s="2">
        <v>40</v>
      </c>
      <c r="E69" s="2">
        <v>15</v>
      </c>
      <c r="F69" s="2">
        <v>20</v>
      </c>
      <c r="G69" s="2">
        <v>5</v>
      </c>
      <c r="H69" s="2">
        <v>431</v>
      </c>
      <c r="I69" s="2">
        <v>2</v>
      </c>
      <c r="J69" s="2">
        <v>3.8812099999999998</v>
      </c>
      <c r="L69" s="2">
        <v>0.89536899999999997</v>
      </c>
      <c r="M69" s="2">
        <v>-1.2199999999999999E-3</v>
      </c>
      <c r="N69" s="2">
        <v>7.0273899999999996</v>
      </c>
      <c r="O69" s="2">
        <v>0.42848900000000001</v>
      </c>
      <c r="P69" s="2">
        <v>10.254899999999999</v>
      </c>
      <c r="Q69" s="2">
        <v>30.412600000000001</v>
      </c>
      <c r="R69" s="2">
        <v>0.23849000000000001</v>
      </c>
      <c r="S69" s="2">
        <v>1.001E-2</v>
      </c>
      <c r="T69" s="2">
        <v>-5.1000000000000004E-4</v>
      </c>
      <c r="U69" s="2">
        <v>1.4421E-2</v>
      </c>
      <c r="V69" s="2">
        <v>-3.1700000000000001E-3</v>
      </c>
      <c r="W69" s="2">
        <v>0.17307900000000001</v>
      </c>
      <c r="X69" s="2">
        <v>0</v>
      </c>
      <c r="Y69" s="2">
        <v>46.951300000000003</v>
      </c>
      <c r="Z69" s="2">
        <v>100.282</v>
      </c>
      <c r="AC69" s="2">
        <f>L69*1.1165</f>
        <v>0.99967948849999999</v>
      </c>
      <c r="AM69" s="2">
        <v>3.5388799999999998</v>
      </c>
      <c r="AP69" s="2">
        <v>0.224104</v>
      </c>
      <c r="AQ69" s="2">
        <v>6.3109999999999998E-3</v>
      </c>
      <c r="AS69" s="2">
        <v>8.9516999999999999E-2</v>
      </c>
      <c r="AT69" s="2">
        <v>0.136661</v>
      </c>
      <c r="AU69" s="2">
        <v>3.7673199999999998</v>
      </c>
      <c r="AW69" s="2">
        <v>22.698699999999999</v>
      </c>
      <c r="AX69" s="2">
        <v>7.9670300000000003</v>
      </c>
      <c r="AY69" s="2">
        <v>6.5440000000000003E-3</v>
      </c>
      <c r="AZ69" s="2">
        <v>5.5501000000000002E-2</v>
      </c>
      <c r="BA69" s="2">
        <v>0</v>
      </c>
      <c r="BB69" s="2">
        <v>61.512799999999999</v>
      </c>
      <c r="BC69" s="2">
        <v>100</v>
      </c>
      <c r="BD69" s="3">
        <f>AM69/(SUM(AM69:BA69))*5</f>
        <v>0.45970742754432725</v>
      </c>
      <c r="BE69" s="3"/>
      <c r="BF69" s="3">
        <f>AO69/(SUM(AM69:BA69))*5</f>
        <v>0</v>
      </c>
      <c r="BG69" s="3">
        <f>AP69/(SUM(AM69:BA69))*5</f>
        <v>2.9111547535489737E-2</v>
      </c>
      <c r="BH69" s="3">
        <f>AQ69/(SUM(AM69:BA69))*5</f>
        <v>8.1981123271550587E-4</v>
      </c>
      <c r="BI69" s="3">
        <f>AR69/(SUM(AM69:BA69))*5</f>
        <v>0</v>
      </c>
      <c r="BJ69" s="3">
        <f>AS69/(SUM(AM69:BA69))*5</f>
        <v>1.1628433230707327E-2</v>
      </c>
      <c r="BK69" s="3">
        <f>AT69/(SUM(AM69:BA69))*5</f>
        <v>1.7752530957714112E-2</v>
      </c>
      <c r="BL69" s="3">
        <f>AU69/(SUM(AM69:BA69))*5</f>
        <v>0.4893822299530628</v>
      </c>
      <c r="BM69" s="3">
        <f>AV69/(SUM(AM69:BA69))*5</f>
        <v>0</v>
      </c>
      <c r="BN69" s="3">
        <f>AW69/(SUM(AM69:BA69))*5</f>
        <v>2.9486054869338378</v>
      </c>
      <c r="BO69" s="3">
        <f>AX69/(SUM(AM69:BA69))*5</f>
        <v>1.0349327658661729</v>
      </c>
      <c r="BP69" s="3">
        <f>AY69/(SUM(AM69:BA69))*5</f>
        <v>8.5007838803521961E-4</v>
      </c>
      <c r="BQ69" s="3">
        <f>AZ69/(SUM(AM69:BA69))*5</f>
        <v>7.2096883579374571E-3</v>
      </c>
      <c r="BR69" s="3">
        <f>BA69/(SUM(AM69:BA69))*5</f>
        <v>0</v>
      </c>
      <c r="BT69" s="2">
        <f t="shared" si="2"/>
        <v>2.976028590612013</v>
      </c>
      <c r="BU69" s="2">
        <f t="shared" si="3"/>
        <v>46.995181071043085</v>
      </c>
      <c r="BV69" s="2">
        <f t="shared" si="4"/>
        <v>50.028790338344905</v>
      </c>
      <c r="BW69" s="2">
        <f t="shared" ref="BW69:BW132" si="53">BK69/(BD69+BG69+BL69+BK69)*100</f>
        <v>1.7824654214542526</v>
      </c>
      <c r="BX69" s="3">
        <f>BN69+BO69+BH69</f>
        <v>3.9843580640327261</v>
      </c>
      <c r="BY69" s="3">
        <f>BD69+BG69+BL69</f>
        <v>0.97820120503287977</v>
      </c>
      <c r="BZ69" s="3">
        <f t="shared" ref="BZ69:BZ132" si="54">BY69+BK69</f>
        <v>0.99595373599059389</v>
      </c>
      <c r="CA69" s="3"/>
      <c r="CB69"/>
      <c r="CD69" s="3"/>
      <c r="CG69"/>
      <c r="CH69" s="5"/>
    </row>
    <row r="70" spans="1:123" s="2" customFormat="1" x14ac:dyDescent="0.2">
      <c r="A70" s="2" t="s">
        <v>87</v>
      </c>
      <c r="B70" s="2" t="s">
        <v>82</v>
      </c>
      <c r="C70" s="2">
        <v>53</v>
      </c>
      <c r="D70" s="2">
        <v>40</v>
      </c>
      <c r="E70" s="2">
        <v>15</v>
      </c>
      <c r="F70" s="2">
        <v>20</v>
      </c>
      <c r="G70" s="2">
        <v>5</v>
      </c>
      <c r="H70" s="2">
        <v>577</v>
      </c>
      <c r="I70" s="2">
        <v>8</v>
      </c>
      <c r="J70" s="2">
        <v>4.0111699999999999</v>
      </c>
      <c r="L70" s="2">
        <v>0.10990800000000001</v>
      </c>
      <c r="M70" s="2">
        <v>-1.1199999999999999E-3</v>
      </c>
      <c r="N70" s="2">
        <v>7.2289899999999996</v>
      </c>
      <c r="O70" s="2">
        <v>0.37616100000000002</v>
      </c>
      <c r="P70" s="2">
        <v>10.055899999999999</v>
      </c>
      <c r="Q70" s="2">
        <v>30.7684</v>
      </c>
      <c r="R70" s="2">
        <v>0.14312800000000001</v>
      </c>
      <c r="S70" s="2">
        <v>4.7078000000000002E-2</v>
      </c>
      <c r="T70" s="2">
        <v>2.3289999999999999E-3</v>
      </c>
      <c r="U70" s="2">
        <v>1.644E-2</v>
      </c>
      <c r="V70" s="2">
        <v>-3.5000000000000001E-3</v>
      </c>
      <c r="W70" s="2">
        <v>0</v>
      </c>
      <c r="X70" s="2">
        <v>0</v>
      </c>
      <c r="Y70" s="2">
        <v>47.156300000000002</v>
      </c>
      <c r="Z70" s="2">
        <v>99.911199999999994</v>
      </c>
      <c r="AC70" s="2">
        <f>L70*1.1165</f>
        <v>0.12271228200000001</v>
      </c>
      <c r="AM70" s="2">
        <v>3.6430400000000001</v>
      </c>
      <c r="AP70" s="2">
        <v>0.195965</v>
      </c>
      <c r="AQ70" s="2">
        <v>7.1659999999999996E-3</v>
      </c>
      <c r="AR70" s="2">
        <v>8.8500000000000004E-4</v>
      </c>
      <c r="AS70" s="2">
        <v>5.3512999999999998E-2</v>
      </c>
      <c r="AT70" s="2">
        <v>1.6709000000000002E-2</v>
      </c>
      <c r="AU70" s="2">
        <v>3.8602099999999999</v>
      </c>
      <c r="AW70" s="2">
        <v>22.874199999999998</v>
      </c>
      <c r="AX70" s="2">
        <v>7.7817299999999996</v>
      </c>
      <c r="AY70" s="2">
        <v>3.0657E-2</v>
      </c>
      <c r="AZ70" s="2">
        <v>0</v>
      </c>
      <c r="BA70" s="2">
        <v>0</v>
      </c>
      <c r="BB70" s="2">
        <v>61.539200000000001</v>
      </c>
      <c r="BC70" s="2">
        <v>100</v>
      </c>
      <c r="BD70" s="3">
        <f>AM70/(SUM(AM70:BA70))*5</f>
        <v>0.47356396845628029</v>
      </c>
      <c r="BE70" s="3"/>
      <c r="BF70" s="3">
        <f>AO70/(SUM(AM70:BA70))*5</f>
        <v>0</v>
      </c>
      <c r="BG70" s="3">
        <f>AP70/(SUM(AM70:BA70))*5</f>
        <v>2.5473770004868182E-2</v>
      </c>
      <c r="BH70" s="3">
        <f>AQ70/(SUM(AM70:BA70))*5</f>
        <v>9.3151856635054913E-4</v>
      </c>
      <c r="BI70" s="3">
        <f>AR70/(SUM(AM70:BA70))*5</f>
        <v>1.1504241295286576E-4</v>
      </c>
      <c r="BJ70" s="3">
        <f>AS70/(SUM(AM70:BA70))*5</f>
        <v>6.9562312365499491E-3</v>
      </c>
      <c r="BK70" s="3">
        <f>AT70/(SUM(AM70:BA70))*5</f>
        <v>2.1720267548355188E-3</v>
      </c>
      <c r="BL70" s="3">
        <f>AU70/(SUM(AM70:BA70))*5</f>
        <v>0.50179420667206998</v>
      </c>
      <c r="BM70" s="3">
        <f>AV70/(SUM(AM70:BA70))*5</f>
        <v>0</v>
      </c>
      <c r="BN70" s="3">
        <f>AW70/(SUM(AM70:BA70))*5</f>
        <v>2.9734499009790301</v>
      </c>
      <c r="BO70" s="3">
        <f>AX70/(SUM(AM70:BA70))*5</f>
        <v>1.0115581877375186</v>
      </c>
      <c r="BP70" s="3">
        <f>AY70/(SUM(AM70:BA70))*5</f>
        <v>3.985147179543509E-3</v>
      </c>
      <c r="BQ70" s="3">
        <f>AZ70/(SUM(AM70:BA70))*5</f>
        <v>0</v>
      </c>
      <c r="BR70" s="3">
        <f>BA70/(SUM(AM70:BA70))*5</f>
        <v>0</v>
      </c>
      <c r="BT70" s="2">
        <f t="shared" ref="BT70:BT133" si="55">BG70/(BG70+BD70+BL70)*100</f>
        <v>2.5452594842461216</v>
      </c>
      <c r="BU70" s="2">
        <f t="shared" ref="BU70:BU133" si="56">BD70/(BD70+BG70+BL70)*100</f>
        <v>47.31703167141066</v>
      </c>
      <c r="BV70" s="2">
        <f t="shared" ref="BV70:BV133" si="57">BL70/(BD70+BG70+BL70)*100</f>
        <v>50.137708844343223</v>
      </c>
      <c r="BW70" s="2">
        <f t="shared" si="53"/>
        <v>0.2165521588859611</v>
      </c>
      <c r="BX70" s="3">
        <f>BN70+BO70+BH70</f>
        <v>3.9859396072828992</v>
      </c>
      <c r="BY70" s="3">
        <f>BD70+BG70+BL70</f>
        <v>1.0008319451332184</v>
      </c>
      <c r="BZ70" s="3">
        <f t="shared" si="54"/>
        <v>1.0030039718880539</v>
      </c>
      <c r="CA70" s="3"/>
      <c r="CB70"/>
      <c r="CD70" s="3"/>
      <c r="CG70"/>
    </row>
    <row r="71" spans="1:123" s="2" customFormat="1" x14ac:dyDescent="0.2">
      <c r="A71" t="s">
        <v>95</v>
      </c>
      <c r="B71" s="2" t="s">
        <v>82</v>
      </c>
      <c r="C71">
        <v>28</v>
      </c>
      <c r="D71">
        <v>40</v>
      </c>
      <c r="E71">
        <v>15</v>
      </c>
      <c r="F71">
        <v>15</v>
      </c>
      <c r="G71">
        <v>5</v>
      </c>
      <c r="H71">
        <v>284</v>
      </c>
      <c r="I71">
        <v>1</v>
      </c>
      <c r="J71">
        <v>3.8274499999999998</v>
      </c>
      <c r="K71">
        <v>8.6879999999999999E-2</v>
      </c>
      <c r="L71">
        <v>1.8727000000000001E-2</v>
      </c>
      <c r="M71">
        <v>-8.7799999999999996E-3</v>
      </c>
      <c r="N71">
        <v>6.9996299999999998</v>
      </c>
      <c r="O71">
        <v>0.43361300000000003</v>
      </c>
      <c r="P71">
        <v>9.9958600000000004</v>
      </c>
      <c r="Q71">
        <v>31.0139</v>
      </c>
      <c r="R71">
        <v>0.193384</v>
      </c>
      <c r="S71">
        <v>0</v>
      </c>
      <c r="T71"/>
      <c r="U71"/>
      <c r="V71"/>
      <c r="W71"/>
      <c r="X71"/>
      <c r="Y71">
        <v>47.231699999999996</v>
      </c>
      <c r="Z71">
        <v>99.792299999999997</v>
      </c>
      <c r="AA71">
        <v>5.1593200000000001</v>
      </c>
      <c r="AB71">
        <v>0.102745</v>
      </c>
      <c r="AC71">
        <v>2.0909000000000001E-2</v>
      </c>
      <c r="AD71">
        <v>-1.455E-2</v>
      </c>
      <c r="AE71">
        <v>8.4316999999999993</v>
      </c>
      <c r="AF71">
        <v>0.60671200000000003</v>
      </c>
      <c r="AG71">
        <v>18.887</v>
      </c>
      <c r="AH71">
        <v>66.349699999999999</v>
      </c>
      <c r="AI71">
        <v>0.24878800000000001</v>
      </c>
      <c r="AJ71">
        <v>0</v>
      </c>
      <c r="AK71">
        <v>0</v>
      </c>
      <c r="AL71">
        <v>99.792299999999997</v>
      </c>
      <c r="AM71">
        <v>3.4776500000000001</v>
      </c>
      <c r="AN71">
        <v>2.0712999999999999E-2</v>
      </c>
      <c r="AO71"/>
      <c r="AP71">
        <v>0.22599</v>
      </c>
      <c r="AQ71"/>
      <c r="AR71"/>
      <c r="AS71">
        <v>7.2332999999999995E-2</v>
      </c>
      <c r="AT71">
        <v>2.8479999999999998E-3</v>
      </c>
      <c r="AU71">
        <v>3.7393100000000001</v>
      </c>
      <c r="AV71"/>
      <c r="AW71">
        <v>23.066500000000001</v>
      </c>
      <c r="AX71">
        <v>7.7385799999999998</v>
      </c>
      <c r="AY71">
        <v>0</v>
      </c>
      <c r="AZ71"/>
      <c r="BA71"/>
      <c r="BB71">
        <v>61.663600000000002</v>
      </c>
      <c r="BC71">
        <v>100</v>
      </c>
      <c r="BD71" s="7">
        <f>AM71/(SUM($AM71:$AY71))*5</f>
        <v>0.45348123473226165</v>
      </c>
      <c r="BE71" s="10">
        <f>AN71/(SUM($AM71:$AY71))*5</f>
        <v>2.7009494385603306E-3</v>
      </c>
      <c r="BF71" s="7"/>
      <c r="BG71" s="7">
        <f>AP71/(SUM($AM71:$AY71))*5</f>
        <v>2.9468814928800713E-2</v>
      </c>
      <c r="BH71"/>
      <c r="BI71"/>
      <c r="BJ71" s="7">
        <f>AS71/(SUM($AM71:$AY71))*5</f>
        <v>9.4321332370677531E-3</v>
      </c>
      <c r="BK71" s="7">
        <f>AT71/(SUM($AM71:$AY71))*5</f>
        <v>3.7137565784868548E-4</v>
      </c>
      <c r="BL71" s="7">
        <f>AU71/(SUM($AM71:$AY71))*5</f>
        <v>0.48760137329710962</v>
      </c>
      <c r="BM71"/>
      <c r="BN71" s="7">
        <f>AW71/(SUM($AM71:$AY71))*5</f>
        <v>3.0078429114349383</v>
      </c>
      <c r="BO71" s="7">
        <f>AX71/(SUM($AM71:$AY71))*5</f>
        <v>1.0091012072734131</v>
      </c>
      <c r="BP71" s="7">
        <f>AY71/(SUM($AM71:$AY71))*5</f>
        <v>0</v>
      </c>
      <c r="BQ71"/>
      <c r="BR71"/>
      <c r="BS71"/>
      <c r="BT71">
        <f t="shared" si="55"/>
        <v>3.03629609227524</v>
      </c>
      <c r="BU71">
        <f t="shared" si="56"/>
        <v>46.724081177490106</v>
      </c>
      <c r="BV71">
        <f t="shared" si="57"/>
        <v>50.239622730234657</v>
      </c>
      <c r="BW71" s="2">
        <f t="shared" si="53"/>
        <v>3.8249761811964274E-2</v>
      </c>
      <c r="BX71" s="7">
        <f>BN71+BO71</f>
        <v>4.0169441187083512</v>
      </c>
      <c r="BY71" s="7">
        <f>BD71+BL71+BG71</f>
        <v>0.97055142295817198</v>
      </c>
      <c r="BZ71" s="7">
        <f t="shared" si="54"/>
        <v>0.97092279861602071</v>
      </c>
      <c r="CA71"/>
      <c r="CB71"/>
      <c r="CD71" s="3"/>
      <c r="CG71"/>
      <c r="CH71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</row>
    <row r="72" spans="1:123" s="2" customFormat="1" x14ac:dyDescent="0.2">
      <c r="A72" s="2" t="s">
        <v>103</v>
      </c>
      <c r="B72" s="2" t="s">
        <v>82</v>
      </c>
      <c r="C72" s="2">
        <v>20</v>
      </c>
      <c r="D72" s="2">
        <v>40</v>
      </c>
      <c r="E72" s="2">
        <v>15</v>
      </c>
      <c r="F72" s="2">
        <v>20</v>
      </c>
      <c r="G72" s="2">
        <v>5</v>
      </c>
      <c r="H72" s="2">
        <v>356</v>
      </c>
      <c r="I72" s="2">
        <v>3</v>
      </c>
      <c r="J72" s="2">
        <v>3.7121300000000002</v>
      </c>
      <c r="L72" s="2">
        <v>1.5240100000000001</v>
      </c>
      <c r="M72" s="2">
        <v>7.7499999999999997E-4</v>
      </c>
      <c r="N72" s="2">
        <v>6.8773499999999999</v>
      </c>
      <c r="O72" s="2">
        <v>0.48585499999999998</v>
      </c>
      <c r="P72" s="2">
        <v>10.214499999999999</v>
      </c>
      <c r="Q72" s="2">
        <v>29.764399999999998</v>
      </c>
      <c r="R72" s="2">
        <v>0.138183</v>
      </c>
      <c r="S72" s="2">
        <v>4.3258999999999999E-2</v>
      </c>
      <c r="T72" s="2">
        <v>4.4999999999999997E-3</v>
      </c>
      <c r="U72" s="2">
        <v>1.8058000000000001E-2</v>
      </c>
      <c r="V72" s="2">
        <v>7.7099999999999998E-4</v>
      </c>
      <c r="W72" s="2">
        <v>0</v>
      </c>
      <c r="X72" s="2">
        <v>0</v>
      </c>
      <c r="Y72" s="2">
        <v>46.122700000000002</v>
      </c>
      <c r="Z72" s="2">
        <v>98.906599999999997</v>
      </c>
      <c r="AC72" s="2">
        <f>L72*1.1165</f>
        <v>1.7015571650000001</v>
      </c>
      <c r="AM72" s="2">
        <v>3.4458000000000002</v>
      </c>
      <c r="AO72" s="2">
        <v>6.8000000000000005E-4</v>
      </c>
      <c r="AP72" s="2">
        <v>0.25869300000000001</v>
      </c>
      <c r="AQ72" s="2">
        <v>8.0450000000000001E-3</v>
      </c>
      <c r="AR72" s="2">
        <v>1.748E-3</v>
      </c>
      <c r="AS72" s="2">
        <v>5.2803000000000003E-2</v>
      </c>
      <c r="AT72" s="2">
        <v>0.23680799999999999</v>
      </c>
      <c r="AU72" s="2">
        <v>3.7534299999999998</v>
      </c>
      <c r="AV72" s="2">
        <v>5.3200000000000003E-4</v>
      </c>
      <c r="AW72" s="2">
        <v>22.6159</v>
      </c>
      <c r="AX72" s="2">
        <v>8.0788600000000006</v>
      </c>
      <c r="AY72" s="2">
        <v>2.8792000000000002E-2</v>
      </c>
      <c r="AZ72" s="2">
        <v>0</v>
      </c>
      <c r="BA72" s="2">
        <v>0</v>
      </c>
      <c r="BB72" s="2">
        <v>61.517899999999997</v>
      </c>
      <c r="BC72" s="2">
        <v>100</v>
      </c>
      <c r="BD72" s="3">
        <f>AM72/(SUM(AM72:BA72))*5</f>
        <v>0.44771475645645142</v>
      </c>
      <c r="BE72" s="3"/>
      <c r="BF72" s="3">
        <f>AO72/(SUM(AM72:BA72))*5</f>
        <v>8.8352787274475277E-5</v>
      </c>
      <c r="BG72" s="3">
        <f>AP72/(SUM(AM72:BA72))*5</f>
        <v>3.3612128821170345E-2</v>
      </c>
      <c r="BH72" s="3">
        <f>AQ72/(SUM(AM72:BA72))*5</f>
        <v>1.0452914317987554E-3</v>
      </c>
      <c r="BI72" s="3">
        <f>AR72/(SUM(AM72:BA72))*5</f>
        <v>2.2711863552320996E-4</v>
      </c>
      <c r="BJ72" s="3">
        <f>AS72/(SUM(AM72:BA72))*5</f>
        <v>6.8607238624325273E-3</v>
      </c>
      <c r="BK72" s="3">
        <f>AT72/(SUM(AM72:BA72))*5</f>
        <v>3.0768598307196974E-2</v>
      </c>
      <c r="BL72" s="3">
        <f>AU72/(SUM(AM72:BA72))*5</f>
        <v>0.48768529755828488</v>
      </c>
      <c r="BM72" s="3">
        <f>AV72/(SUM(AM72:BA72))*5</f>
        <v>6.9123062985324783E-5</v>
      </c>
      <c r="BN72" s="3">
        <f>AW72/(SUM(AM72:BA72))*5</f>
        <v>2.9384967672364786</v>
      </c>
      <c r="BO72" s="3">
        <f>AX72/(SUM(AM72:BA72))*5</f>
        <v>1.0496908808827461</v>
      </c>
      <c r="BP72" s="3">
        <f>AY72/(SUM(AM72:BA72))*5</f>
        <v>3.7409609576569006E-3</v>
      </c>
      <c r="BQ72" s="3">
        <f>AZ72/(SUM(AM72:BA72))*5</f>
        <v>0</v>
      </c>
      <c r="BR72" s="3">
        <f>BA72/(SUM(AM72:BA72))*5</f>
        <v>0</v>
      </c>
      <c r="BT72" s="2">
        <f t="shared" si="55"/>
        <v>3.4687003338597089</v>
      </c>
      <c r="BU72" s="2">
        <f t="shared" si="56"/>
        <v>46.203212342095789</v>
      </c>
      <c r="BV72" s="2">
        <f t="shared" si="57"/>
        <v>50.328087324044503</v>
      </c>
      <c r="BW72" s="2">
        <f t="shared" si="53"/>
        <v>3.077534484311407</v>
      </c>
      <c r="BX72" s="3">
        <f>BN72+BO72+BH72</f>
        <v>3.9892329395510235</v>
      </c>
      <c r="BY72" s="3">
        <f>BD72+BG72+BL72</f>
        <v>0.96901218283590662</v>
      </c>
      <c r="BZ72" s="3">
        <f t="shared" si="54"/>
        <v>0.99978078114310365</v>
      </c>
      <c r="CA72" s="3"/>
      <c r="CB72"/>
      <c r="CD72"/>
      <c r="CE72"/>
      <c r="CF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</row>
    <row r="73" spans="1:123" s="2" customFormat="1" x14ac:dyDescent="0.2">
      <c r="A73" t="s">
        <v>96</v>
      </c>
      <c r="B73" s="2" t="s">
        <v>82</v>
      </c>
      <c r="C73">
        <v>27</v>
      </c>
      <c r="D73">
        <v>40</v>
      </c>
      <c r="E73">
        <v>15</v>
      </c>
      <c r="F73">
        <v>15</v>
      </c>
      <c r="G73">
        <v>5</v>
      </c>
      <c r="H73">
        <v>278</v>
      </c>
      <c r="I73">
        <v>3</v>
      </c>
      <c r="J73">
        <v>3.9450400000000001</v>
      </c>
      <c r="K73">
        <v>7.6367000000000004E-2</v>
      </c>
      <c r="L73">
        <v>7.7800000000000005E-4</v>
      </c>
      <c r="M73">
        <v>-4.0699999999999998E-3</v>
      </c>
      <c r="N73">
        <v>7.1306099999999999</v>
      </c>
      <c r="O73">
        <v>0.32255800000000001</v>
      </c>
      <c r="P73">
        <v>9.84985</v>
      </c>
      <c r="Q73">
        <v>31.140599999999999</v>
      </c>
      <c r="R73">
        <v>0.161991</v>
      </c>
      <c r="S73">
        <v>3.4299999999999999E-3</v>
      </c>
      <c r="T73"/>
      <c r="U73"/>
      <c r="V73"/>
      <c r="W73"/>
      <c r="X73"/>
      <c r="Y73">
        <v>47.264899999999997</v>
      </c>
      <c r="Z73">
        <v>99.891999999999996</v>
      </c>
      <c r="AA73">
        <v>5.3178299999999998</v>
      </c>
      <c r="AB73">
        <v>9.0312000000000003E-2</v>
      </c>
      <c r="AC73">
        <v>8.6899999999999998E-4</v>
      </c>
      <c r="AD73">
        <v>-6.7600000000000004E-3</v>
      </c>
      <c r="AE73">
        <v>8.58948</v>
      </c>
      <c r="AF73">
        <v>0.45132299999999997</v>
      </c>
      <c r="AG73">
        <v>18.6111</v>
      </c>
      <c r="AH73">
        <v>66.620900000000006</v>
      </c>
      <c r="AI73">
        <v>0.208401</v>
      </c>
      <c r="AJ73">
        <v>8.5660000000000007E-3</v>
      </c>
      <c r="AK73">
        <v>3.9999999999999998E-6</v>
      </c>
      <c r="AL73">
        <v>99.891999999999996</v>
      </c>
      <c r="AM73">
        <v>3.5797400000000001</v>
      </c>
      <c r="AN73">
        <v>1.8182E-2</v>
      </c>
      <c r="AO73"/>
      <c r="AP73">
        <v>0.16788800000000001</v>
      </c>
      <c r="AQ73"/>
      <c r="AR73"/>
      <c r="AS73">
        <v>6.0510000000000001E-2</v>
      </c>
      <c r="AT73">
        <v>1.18E-4</v>
      </c>
      <c r="AU73">
        <v>3.80423</v>
      </c>
      <c r="AV73"/>
      <c r="AW73">
        <v>23.13</v>
      </c>
      <c r="AX73">
        <v>7.6154299999999999</v>
      </c>
      <c r="AY73">
        <v>2.232E-3</v>
      </c>
      <c r="AZ73"/>
      <c r="BA73"/>
      <c r="BB73">
        <v>61.625100000000003</v>
      </c>
      <c r="BC73">
        <v>100</v>
      </c>
      <c r="BD73" s="7">
        <f>AM73/(SUM($AM73:$AY73))*5</f>
        <v>0.4663751653602437</v>
      </c>
      <c r="BE73" s="7">
        <f>AN73/(SUM($AM73:$AY73))*5</f>
        <v>2.3687846761440636E-3</v>
      </c>
      <c r="BF73" s="7"/>
      <c r="BG73" s="7">
        <f>AP73/(SUM($AM73:$AY73))*5</f>
        <v>2.1872759966366437E-2</v>
      </c>
      <c r="BH73"/>
      <c r="BI73"/>
      <c r="BJ73" s="7">
        <f>AS73/(SUM($AM73:$AY73))*5</f>
        <v>7.883355007891172E-3</v>
      </c>
      <c r="BK73" s="7">
        <f>AT73/(SUM($AM73:$AY73))*5</f>
        <v>1.5373258815586818E-5</v>
      </c>
      <c r="BL73" s="7">
        <f>AU73/(SUM($AM73:$AY73))*5</f>
        <v>0.49562213884762574</v>
      </c>
      <c r="BM73"/>
      <c r="BN73" s="7">
        <f>AW73/(SUM($AM73:$AY73))*5</f>
        <v>3.0134192915637548</v>
      </c>
      <c r="BO73" s="7">
        <f>AX73/(SUM($AM73:$AY73))*5</f>
        <v>0.9921523422202061</v>
      </c>
      <c r="BP73" s="7">
        <f>AY73/(SUM($AM73:$AY73))*5</f>
        <v>2.9078909895245572E-4</v>
      </c>
      <c r="BQ73"/>
      <c r="BR73"/>
      <c r="BS73"/>
      <c r="BT73">
        <f t="shared" si="55"/>
        <v>2.2231350218714385</v>
      </c>
      <c r="BU73">
        <f t="shared" si="56"/>
        <v>47.402109520597449</v>
      </c>
      <c r="BV73">
        <f t="shared" si="57"/>
        <v>50.374755457531109</v>
      </c>
      <c r="BW73" s="2">
        <f t="shared" si="53"/>
        <v>1.5625049655878141E-3</v>
      </c>
      <c r="BX73" s="7">
        <f>BN73+BO73</f>
        <v>4.0055716337839611</v>
      </c>
      <c r="BY73" s="7">
        <f>BD73+BL73+BG73</f>
        <v>0.98387006417423584</v>
      </c>
      <c r="BZ73" s="7">
        <f t="shared" si="54"/>
        <v>0.98388543743305146</v>
      </c>
      <c r="CA73"/>
      <c r="CB73"/>
      <c r="CD73"/>
      <c r="CE73"/>
      <c r="CF73"/>
      <c r="CG73"/>
      <c r="CH73"/>
    </row>
    <row r="74" spans="1:123" s="2" customFormat="1" x14ac:dyDescent="0.2">
      <c r="A74" s="2" t="s">
        <v>88</v>
      </c>
      <c r="B74" s="2" t="s">
        <v>82</v>
      </c>
      <c r="C74" s="2">
        <v>51</v>
      </c>
      <c r="D74" s="2">
        <v>40</v>
      </c>
      <c r="E74" s="2">
        <v>15</v>
      </c>
      <c r="F74" s="2">
        <v>20</v>
      </c>
      <c r="G74" s="2">
        <v>5</v>
      </c>
      <c r="H74" s="2">
        <v>563</v>
      </c>
      <c r="I74" s="2">
        <v>4</v>
      </c>
      <c r="J74" s="2">
        <v>3.7178</v>
      </c>
      <c r="L74" s="2">
        <v>1.64612</v>
      </c>
      <c r="M74" s="2">
        <v>-1.9E-3</v>
      </c>
      <c r="N74" s="2">
        <v>6.9375</v>
      </c>
      <c r="O74" s="2">
        <v>0.48994599999999999</v>
      </c>
      <c r="P74" s="2">
        <v>10.4169</v>
      </c>
      <c r="Q74" s="2">
        <v>29.866299999999999</v>
      </c>
      <c r="R74" s="2">
        <v>0.14698800000000001</v>
      </c>
      <c r="S74" s="2">
        <v>0</v>
      </c>
      <c r="T74" s="2">
        <v>8.4670000000000006E-3</v>
      </c>
      <c r="U74" s="2">
        <v>1.6145E-2</v>
      </c>
      <c r="V74" s="2">
        <v>1.7E-5</v>
      </c>
      <c r="W74" s="2">
        <v>0</v>
      </c>
      <c r="X74" s="2">
        <v>0</v>
      </c>
      <c r="Y74" s="2">
        <v>46.448500000000003</v>
      </c>
      <c r="Z74" s="2">
        <v>99.692700000000002</v>
      </c>
      <c r="AC74" s="2">
        <f>L74*1.1165</f>
        <v>1.8378929800000001</v>
      </c>
      <c r="AM74" s="2">
        <v>3.4269599999999998</v>
      </c>
      <c r="AP74" s="2">
        <v>0.25904899999999997</v>
      </c>
      <c r="AQ74" s="2">
        <v>7.143E-3</v>
      </c>
      <c r="AR74" s="2">
        <v>3.2659999999999998E-3</v>
      </c>
      <c r="AS74" s="2">
        <v>5.5775999999999999E-2</v>
      </c>
      <c r="AT74" s="2">
        <v>0.253996</v>
      </c>
      <c r="AU74" s="2">
        <v>3.7598099999999999</v>
      </c>
      <c r="AV74" s="2">
        <v>1.2E-5</v>
      </c>
      <c r="AW74" s="2">
        <v>22.534700000000001</v>
      </c>
      <c r="AX74" s="2">
        <v>8.1813300000000009</v>
      </c>
      <c r="AY74" s="2">
        <v>0</v>
      </c>
      <c r="AZ74" s="2">
        <v>0</v>
      </c>
      <c r="BA74" s="2">
        <v>0</v>
      </c>
      <c r="BB74" s="2">
        <v>61.519599999999997</v>
      </c>
      <c r="BC74" s="2">
        <v>100</v>
      </c>
      <c r="BD74" s="3">
        <f>AM74/(SUM(AM74:BA74))*5</f>
        <v>0.44526743149440973</v>
      </c>
      <c r="BE74" s="3"/>
      <c r="BF74" s="3">
        <f>AO74/(SUM(AM74:BA74))*5</f>
        <v>0</v>
      </c>
      <c r="BG74" s="3">
        <f>AP74/(SUM(AM74:BA74))*5</f>
        <v>3.3658426961854046E-2</v>
      </c>
      <c r="BH74" s="3">
        <f>AQ74/(SUM(AM74:BA74))*5</f>
        <v>9.2809523985239661E-4</v>
      </c>
      <c r="BI74" s="3">
        <f>AR74/(SUM(AM74:BA74))*5</f>
        <v>4.2435378039450188E-4</v>
      </c>
      <c r="BJ74" s="3">
        <f>AS74/(SUM(AM74:BA74))*5</f>
        <v>7.2470166733875499E-3</v>
      </c>
      <c r="BK74" s="3">
        <f>AT74/(SUM(AM74:BA74))*5</f>
        <v>3.3001886958077743E-2</v>
      </c>
      <c r="BL74" s="3">
        <f>AU74/(SUM(AM74:BA74))*5</f>
        <v>0.48851487662738891</v>
      </c>
      <c r="BM74" s="3">
        <f>AV74/(SUM(AM74:BA74))*5</f>
        <v>1.559168819575635E-6</v>
      </c>
      <c r="BN74" s="3">
        <f>AW74/(SUM(AM74:BA74))*5</f>
        <v>2.9279501332075881</v>
      </c>
      <c r="BO74" s="3">
        <f>AX74/(SUM(AM74:BA74))*5</f>
        <v>1.0630062198882275</v>
      </c>
      <c r="BP74" s="3">
        <f>AY74/(SUM(AM74:BA74))*5</f>
        <v>0</v>
      </c>
      <c r="BQ74" s="3">
        <f>AZ74/(SUM(AM74:BA74))*5</f>
        <v>0</v>
      </c>
      <c r="BR74" s="3">
        <f>BA74/(SUM(AM74:BA74))*5</f>
        <v>0</v>
      </c>
      <c r="BT74" s="2">
        <f t="shared" si="55"/>
        <v>3.4791202955645306</v>
      </c>
      <c r="BU74" s="2">
        <f t="shared" si="56"/>
        <v>46.025292852270518</v>
      </c>
      <c r="BV74" s="2">
        <f t="shared" si="57"/>
        <v>50.495586852164955</v>
      </c>
      <c r="BW74" s="2">
        <f t="shared" si="53"/>
        <v>3.2987286058171525</v>
      </c>
      <c r="BX74" s="3">
        <f>BN74+BO74+BH74</f>
        <v>3.9918844483356679</v>
      </c>
      <c r="BY74" s="3">
        <f>BD74+BG74+BL74</f>
        <v>0.96744073508365269</v>
      </c>
      <c r="BZ74" s="3">
        <f t="shared" si="54"/>
        <v>1.0004426220417304</v>
      </c>
      <c r="CA74" s="3"/>
      <c r="CB74"/>
      <c r="CD74" s="3"/>
    </row>
    <row r="75" spans="1:123" s="2" customFormat="1" x14ac:dyDescent="0.2">
      <c r="A75" s="2" t="s">
        <v>86</v>
      </c>
      <c r="B75" s="2" t="s">
        <v>82</v>
      </c>
      <c r="C75" s="2">
        <v>55</v>
      </c>
      <c r="D75" s="2">
        <v>40</v>
      </c>
      <c r="E75" s="2">
        <v>15</v>
      </c>
      <c r="F75" s="2">
        <v>20</v>
      </c>
      <c r="G75" s="2">
        <v>5</v>
      </c>
      <c r="H75" s="2">
        <v>585</v>
      </c>
      <c r="I75" s="2">
        <v>1</v>
      </c>
      <c r="J75" s="2">
        <v>3.8290000000000002</v>
      </c>
      <c r="L75" s="2">
        <v>0.17471999999999999</v>
      </c>
      <c r="M75" s="2">
        <v>-3.8E-3</v>
      </c>
      <c r="N75" s="2">
        <v>7.1481700000000004</v>
      </c>
      <c r="O75" s="2">
        <v>0.485541</v>
      </c>
      <c r="P75" s="2">
        <v>9.96617</v>
      </c>
      <c r="Q75" s="2">
        <v>30.489699999999999</v>
      </c>
      <c r="R75" s="2">
        <v>0.17194000000000001</v>
      </c>
      <c r="S75" s="2">
        <v>2.2376E-2</v>
      </c>
      <c r="T75" s="2">
        <v>-1.265E-2</v>
      </c>
      <c r="U75" s="2">
        <v>1.7092E-2</v>
      </c>
      <c r="V75" s="2">
        <v>-4.7499999999999999E-3</v>
      </c>
      <c r="W75" s="2">
        <v>0.17180400000000001</v>
      </c>
      <c r="X75" s="2">
        <v>0</v>
      </c>
      <c r="Y75" s="2">
        <v>46.7363</v>
      </c>
      <c r="Z75" s="2">
        <v>99.191599999999994</v>
      </c>
      <c r="AC75" s="2">
        <f>L75*1.1165</f>
        <v>0.19507488000000001</v>
      </c>
      <c r="AM75" s="2">
        <v>3.5100699999999998</v>
      </c>
      <c r="AP75" s="2">
        <v>0.25530999999999998</v>
      </c>
      <c r="AQ75" s="2">
        <v>7.5199999999999998E-3</v>
      </c>
      <c r="AS75" s="2">
        <v>6.4884999999999998E-2</v>
      </c>
      <c r="AT75" s="2">
        <v>2.6811000000000001E-2</v>
      </c>
      <c r="AU75" s="2">
        <v>3.8527</v>
      </c>
      <c r="AW75" s="2">
        <v>22.878799999999998</v>
      </c>
      <c r="AX75" s="2">
        <v>7.7843799999999996</v>
      </c>
      <c r="AY75" s="2">
        <v>1.4707E-2</v>
      </c>
      <c r="AZ75" s="2">
        <v>5.5389000000000001E-2</v>
      </c>
      <c r="BA75" s="2">
        <v>0</v>
      </c>
      <c r="BB75" s="2">
        <v>61.5608</v>
      </c>
      <c r="BC75" s="2">
        <v>100</v>
      </c>
      <c r="BD75" s="3">
        <f>AM75/(SUM(AM75:BA75))*5</f>
        <v>0.45643924360865168</v>
      </c>
      <c r="BE75" s="3"/>
      <c r="BF75" s="3">
        <f>AO75/(SUM(AM75:BA75))*5</f>
        <v>0</v>
      </c>
      <c r="BG75" s="3">
        <f>AP75/(SUM(AM75:BA75))*5</f>
        <v>3.319976618293221E-2</v>
      </c>
      <c r="BH75" s="3">
        <f>AQ75/(SUM(AM75:BA75))*5</f>
        <v>9.778788206323693E-4</v>
      </c>
      <c r="BI75" s="3">
        <f>AR75/(SUM(AM75:BA75))*5</f>
        <v>0</v>
      </c>
      <c r="BJ75" s="3">
        <f>AS75/(SUM(AM75:BA75))*5</f>
        <v>8.4374557548844795E-3</v>
      </c>
      <c r="BK75" s="3">
        <f>AT75/(SUM(AM75:BA75))*5</f>
        <v>3.4864240771242628E-3</v>
      </c>
      <c r="BL75" s="3">
        <f>AU75/(SUM(AM75:BA75))*5</f>
        <v>0.500993847373714</v>
      </c>
      <c r="BM75" s="3">
        <f>AV75/(SUM(AM75:BA75))*5</f>
        <v>0</v>
      </c>
      <c r="BN75" s="3">
        <f>AW75/(SUM(AM75:BA75))*5</f>
        <v>2.9750922821122145</v>
      </c>
      <c r="BO75" s="3">
        <f>AX75/(SUM(AM75:BA75))*5</f>
        <v>1.0122580231056122</v>
      </c>
      <c r="BP75" s="3">
        <f>AY75/(SUM(AM75:BA75))*5</f>
        <v>1.9124552945532255E-3</v>
      </c>
      <c r="BQ75" s="3">
        <f>AZ75/(SUM(AM75:BA75))*5</f>
        <v>7.2026236696816903E-3</v>
      </c>
      <c r="BR75" s="3">
        <f>BA75/(SUM(AM75:BA75))*5</f>
        <v>0</v>
      </c>
      <c r="BT75" s="2">
        <f t="shared" si="55"/>
        <v>3.3513693739104871</v>
      </c>
      <c r="BU75" s="2">
        <f t="shared" si="56"/>
        <v>46.075520341083319</v>
      </c>
      <c r="BV75" s="2">
        <f t="shared" si="57"/>
        <v>50.573110285006194</v>
      </c>
      <c r="BW75" s="2">
        <f t="shared" si="53"/>
        <v>0.35070480403186916</v>
      </c>
      <c r="BX75" s="3">
        <f>BN75+BO75+BH75</f>
        <v>3.9883281840384592</v>
      </c>
      <c r="BY75" s="3">
        <f>BD75+BG75+BL75</f>
        <v>0.99063285716529781</v>
      </c>
      <c r="BZ75" s="3">
        <f t="shared" si="54"/>
        <v>0.9941192812424221</v>
      </c>
      <c r="CA75" s="3"/>
      <c r="CB75"/>
      <c r="CD75"/>
      <c r="CE75"/>
      <c r="CF75"/>
    </row>
    <row r="76" spans="1:123" s="2" customFormat="1" x14ac:dyDescent="0.2">
      <c r="A76" s="2" t="s">
        <v>84</v>
      </c>
      <c r="B76" s="2" t="s">
        <v>82</v>
      </c>
      <c r="C76" s="2">
        <v>57</v>
      </c>
      <c r="D76" s="2">
        <v>40</v>
      </c>
      <c r="E76" s="2">
        <v>15</v>
      </c>
      <c r="F76" s="2">
        <v>20</v>
      </c>
      <c r="G76" s="2">
        <v>5</v>
      </c>
      <c r="H76" s="2">
        <v>598</v>
      </c>
      <c r="I76" s="2">
        <v>2</v>
      </c>
      <c r="J76" s="2">
        <v>3.9913699999999999</v>
      </c>
      <c r="L76" s="2">
        <v>0.108311</v>
      </c>
      <c r="M76" s="2">
        <v>6.3599999999999996E-4</v>
      </c>
      <c r="N76" s="2">
        <v>7.3493899999999996</v>
      </c>
      <c r="O76" s="2">
        <v>0.38862799999999997</v>
      </c>
      <c r="P76" s="2">
        <v>10.301399999999999</v>
      </c>
      <c r="Q76" s="2">
        <v>31.270900000000001</v>
      </c>
      <c r="R76" s="2">
        <v>0.16587099999999999</v>
      </c>
      <c r="S76" s="2">
        <v>0</v>
      </c>
      <c r="T76" s="2">
        <v>5.6899999999999995E-4</v>
      </c>
      <c r="U76" s="2">
        <v>1.3169E-2</v>
      </c>
      <c r="V76" s="2">
        <v>-7.2199999999999999E-3</v>
      </c>
      <c r="W76" s="2">
        <v>0</v>
      </c>
      <c r="X76" s="2">
        <v>0</v>
      </c>
      <c r="Y76" s="2">
        <v>47.8996</v>
      </c>
      <c r="Z76" s="2">
        <v>101.483</v>
      </c>
      <c r="AC76" s="2">
        <f>L76*1.1165</f>
        <v>0.12092923150000001</v>
      </c>
      <c r="AM76" s="2">
        <v>3.56934</v>
      </c>
      <c r="AO76" s="2">
        <v>5.3799999999999996E-4</v>
      </c>
      <c r="AP76" s="2">
        <v>0.199348</v>
      </c>
      <c r="AQ76" s="2">
        <v>5.6519999999999999E-3</v>
      </c>
      <c r="AR76" s="2">
        <v>2.13E-4</v>
      </c>
      <c r="AS76" s="2">
        <v>6.1062999999999999E-2</v>
      </c>
      <c r="AT76" s="2">
        <v>1.6213999999999999E-2</v>
      </c>
      <c r="AU76" s="2">
        <v>3.8641800000000002</v>
      </c>
      <c r="AW76" s="2">
        <v>22.890499999999999</v>
      </c>
      <c r="AX76" s="2">
        <v>7.8492600000000001</v>
      </c>
      <c r="AY76" s="2">
        <v>0</v>
      </c>
      <c r="AZ76" s="2">
        <v>0</v>
      </c>
      <c r="BA76" s="2">
        <v>0</v>
      </c>
      <c r="BB76" s="2">
        <v>61.548400000000001</v>
      </c>
      <c r="BC76" s="2">
        <v>100</v>
      </c>
      <c r="BD76" s="3">
        <f>AM76/(SUM(AM76:BA76))*5</f>
        <v>0.46407731080165054</v>
      </c>
      <c r="BE76" s="3"/>
      <c r="BF76" s="3">
        <f>AO76/(SUM(AM76:BA76))*5</f>
        <v>6.9949512574113976E-5</v>
      </c>
      <c r="BG76" s="3">
        <f>AP76/(SUM(AM76:BA76))*5</f>
        <v>2.5918764744655154E-2</v>
      </c>
      <c r="BH76" s="3">
        <f>AQ76/(SUM(AM76:BA76))*5</f>
        <v>7.3485993507229036E-4</v>
      </c>
      <c r="BI76" s="3">
        <f>AR76/(SUM(AM76:BA76))*5</f>
        <v>2.7693766130643637E-5</v>
      </c>
      <c r="BJ76" s="3">
        <f>AS76/(SUM(AM76:BA76))*5</f>
        <v>7.9392696771619364E-3</v>
      </c>
      <c r="BK76" s="3">
        <f>AT76/(SUM(AM76:BA76))*5</f>
        <v>2.1081066856443939E-3</v>
      </c>
      <c r="BL76" s="3">
        <f>AU76/(SUM(AM76:BA76))*5</f>
        <v>0.50241172397516687</v>
      </c>
      <c r="BM76" s="3">
        <f>AV76/(SUM(AM76:BA76))*5</f>
        <v>0</v>
      </c>
      <c r="BN76" s="3">
        <f>AW76/(SUM(AM76:BA76))*5</f>
        <v>2.976169735274639</v>
      </c>
      <c r="BO76" s="3">
        <f>AX76/(SUM(AM76:BA76))*5</f>
        <v>1.0205425856273047</v>
      </c>
      <c r="BP76" s="3">
        <f>AY76/(SUM(AM76:BA76))*5</f>
        <v>0</v>
      </c>
      <c r="BQ76" s="3">
        <f>AZ76/(SUM(AM76:BA76))*5</f>
        <v>0</v>
      </c>
      <c r="BR76" s="3">
        <f>BA76/(SUM(AM76:BA76))*5</f>
        <v>0</v>
      </c>
      <c r="BT76" s="2">
        <f t="shared" si="55"/>
        <v>2.6117050628937899</v>
      </c>
      <c r="BU76" s="2">
        <f t="shared" si="56"/>
        <v>46.762763354482217</v>
      </c>
      <c r="BV76" s="2">
        <f t="shared" si="57"/>
        <v>50.625531582623985</v>
      </c>
      <c r="BW76" s="2">
        <f t="shared" si="53"/>
        <v>0.21197314919620416</v>
      </c>
      <c r="BX76" s="3">
        <f>BN76+BO76+BH76</f>
        <v>3.9974471808370162</v>
      </c>
      <c r="BY76" s="3">
        <f>BD76+BG76+BL76</f>
        <v>0.99240779952147262</v>
      </c>
      <c r="BZ76" s="3">
        <f t="shared" si="54"/>
        <v>0.99451590620711705</v>
      </c>
      <c r="CA76" s="3"/>
      <c r="CB76"/>
      <c r="CD76"/>
      <c r="CE76"/>
      <c r="CF76"/>
      <c r="CG76"/>
    </row>
    <row r="77" spans="1:123" s="9" customFormat="1" x14ac:dyDescent="0.2">
      <c r="A77" s="2" t="s">
        <v>98</v>
      </c>
      <c r="B77" s="2" t="s">
        <v>82</v>
      </c>
      <c r="C77" s="2">
        <v>27</v>
      </c>
      <c r="D77" s="2">
        <v>40</v>
      </c>
      <c r="E77" s="2">
        <v>15</v>
      </c>
      <c r="F77" s="2">
        <v>20</v>
      </c>
      <c r="G77" s="2">
        <v>5</v>
      </c>
      <c r="H77" s="2">
        <v>387</v>
      </c>
      <c r="I77" s="2">
        <v>4</v>
      </c>
      <c r="J77" s="2">
        <v>3.7394699999999998</v>
      </c>
      <c r="K77" s="2"/>
      <c r="L77" s="2">
        <v>1.3736900000000001</v>
      </c>
      <c r="M77" s="2">
        <v>-3.82E-3</v>
      </c>
      <c r="N77" s="2">
        <v>6.97051</v>
      </c>
      <c r="O77" s="2">
        <v>0.41720099999999999</v>
      </c>
      <c r="P77" s="2">
        <v>10.28</v>
      </c>
      <c r="Q77" s="2">
        <v>30.043500000000002</v>
      </c>
      <c r="R77" s="2">
        <v>0.133877</v>
      </c>
      <c r="S77" s="2">
        <v>3.1557000000000002E-2</v>
      </c>
      <c r="T77" s="2">
        <v>6.0000000000000002E-6</v>
      </c>
      <c r="U77" s="2">
        <v>8.574E-3</v>
      </c>
      <c r="V77" s="2">
        <v>1.464E-3</v>
      </c>
      <c r="W77" s="2">
        <v>0.14791499999999999</v>
      </c>
      <c r="X77" s="2">
        <v>0</v>
      </c>
      <c r="Y77" s="2">
        <v>46.507800000000003</v>
      </c>
      <c r="Z77" s="2">
        <v>99.651799999999994</v>
      </c>
      <c r="AA77" s="2"/>
      <c r="AB77" s="2"/>
      <c r="AC77" s="2">
        <f>L77*1.1165</f>
        <v>1.5337248850000003</v>
      </c>
      <c r="AD77" s="2"/>
      <c r="AE77" s="2"/>
      <c r="AF77" s="2"/>
      <c r="AG77" s="2"/>
      <c r="AH77" s="2"/>
      <c r="AI77" s="2"/>
      <c r="AJ77" s="2"/>
      <c r="AK77" s="2"/>
      <c r="AL77" s="2"/>
      <c r="AM77" s="2">
        <v>3.4428399999999999</v>
      </c>
      <c r="AN77" s="2"/>
      <c r="AO77" s="2"/>
      <c r="AP77" s="2">
        <v>0.22032499999999999</v>
      </c>
      <c r="AQ77" s="2">
        <v>3.7889999999999998E-3</v>
      </c>
      <c r="AR77" s="2">
        <v>1.9999999999999999E-6</v>
      </c>
      <c r="AS77" s="2">
        <v>5.074E-2</v>
      </c>
      <c r="AT77" s="2">
        <v>0.21170900000000001</v>
      </c>
      <c r="AU77" s="2">
        <v>3.7732199999999998</v>
      </c>
      <c r="AV77" s="2">
        <v>1E-3</v>
      </c>
      <c r="AW77" s="2">
        <v>22.6416</v>
      </c>
      <c r="AX77" s="2">
        <v>8.0643100000000008</v>
      </c>
      <c r="AY77" s="2">
        <v>2.0832E-2</v>
      </c>
      <c r="AZ77" s="2">
        <v>4.7893999999999999E-2</v>
      </c>
      <c r="BA77" s="2">
        <v>0</v>
      </c>
      <c r="BB77" s="2">
        <v>61.525100000000002</v>
      </c>
      <c r="BC77" s="2">
        <v>100</v>
      </c>
      <c r="BD77" s="3">
        <f>AM77/(SUM(AM77:BA77))*5</f>
        <v>0.44737468774901235</v>
      </c>
      <c r="BE77" s="3"/>
      <c r="BF77" s="3">
        <f>AO77/(SUM(AM77:BA77))*5</f>
        <v>0</v>
      </c>
      <c r="BG77" s="3">
        <f>AP77/(SUM(AM77:BA77))*5</f>
        <v>2.862980216283683E-2</v>
      </c>
      <c r="BH77" s="3">
        <f>AQ77/(SUM(AM77:BA77))*5</f>
        <v>4.9235593053438673E-4</v>
      </c>
      <c r="BI77" s="3">
        <f>AR77/(SUM(AM77:BA77))*5</f>
        <v>2.5988700476874462E-7</v>
      </c>
      <c r="BJ77" s="3">
        <f>AS77/(SUM(AM77:BA77))*5</f>
        <v>6.5933333109830516E-3</v>
      </c>
      <c r="BK77" s="3">
        <f>AT77/(SUM(AM77:BA77))*5</f>
        <v>2.751020894629308E-2</v>
      </c>
      <c r="BL77" s="3">
        <f>AU77/(SUM(AM77:BA77))*5</f>
        <v>0.49030542206676131</v>
      </c>
      <c r="BM77" s="3">
        <f>AV77/(SUM(AM77:BA77))*5</f>
        <v>1.2994350238437232E-4</v>
      </c>
      <c r="BN77" s="3">
        <f>AW77/(SUM(AM77:BA77))*5</f>
        <v>2.9421288035860043</v>
      </c>
      <c r="BO77" s="3">
        <f>AX77/(SUM(AM77:BA77))*5</f>
        <v>1.0479046857133176</v>
      </c>
      <c r="BP77" s="3">
        <f>AY77/(SUM(AM77:BA77))*5</f>
        <v>2.7069830416712442E-3</v>
      </c>
      <c r="BQ77" s="3">
        <f>AZ77/(SUM(AM77:BA77))*5</f>
        <v>6.2235141031971282E-3</v>
      </c>
      <c r="BR77" s="3">
        <f>BA77/(SUM(AM77:BA77))*5</f>
        <v>0</v>
      </c>
      <c r="BS77" s="2"/>
      <c r="BT77" s="2">
        <f t="shared" si="55"/>
        <v>2.9627971117686887</v>
      </c>
      <c r="BU77" s="2">
        <f t="shared" si="56"/>
        <v>46.297226407723642</v>
      </c>
      <c r="BV77" s="2">
        <f t="shared" si="57"/>
        <v>50.739976480507664</v>
      </c>
      <c r="BW77" s="2">
        <f t="shared" si="53"/>
        <v>2.7681275883899965</v>
      </c>
      <c r="BX77" s="3">
        <f>BN77+BO77+BH77</f>
        <v>3.9905258452298562</v>
      </c>
      <c r="BY77" s="3">
        <f>BD77+BG77+BL77</f>
        <v>0.96630991197861049</v>
      </c>
      <c r="BZ77" s="3">
        <f t="shared" si="54"/>
        <v>0.99382012092490357</v>
      </c>
      <c r="CA77" s="3"/>
      <c r="CB77"/>
      <c r="CC77" s="2"/>
      <c r="CD77"/>
      <c r="CE77"/>
      <c r="CF77"/>
      <c r="CG77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</row>
    <row r="78" spans="1:123" s="9" customFormat="1" x14ac:dyDescent="0.2">
      <c r="A78" s="2" t="s">
        <v>87</v>
      </c>
      <c r="B78" s="2" t="s">
        <v>82</v>
      </c>
      <c r="C78" s="2">
        <v>53</v>
      </c>
      <c r="D78" s="2">
        <v>40</v>
      </c>
      <c r="E78" s="2">
        <v>15</v>
      </c>
      <c r="F78" s="2">
        <v>20</v>
      </c>
      <c r="G78" s="2">
        <v>5</v>
      </c>
      <c r="H78" s="2">
        <v>574</v>
      </c>
      <c r="I78" s="2">
        <v>5</v>
      </c>
      <c r="J78" s="2">
        <v>3.6557200000000001</v>
      </c>
      <c r="K78" s="2"/>
      <c r="L78" s="2">
        <v>1.5563400000000001</v>
      </c>
      <c r="M78" s="2">
        <v>7.3399999999999995E-4</v>
      </c>
      <c r="N78" s="2">
        <v>6.9264099999999997</v>
      </c>
      <c r="O78" s="2">
        <v>0.49899700000000002</v>
      </c>
      <c r="P78" s="2">
        <v>10.323399999999999</v>
      </c>
      <c r="Q78" s="2">
        <v>29.938099999999999</v>
      </c>
      <c r="R78" s="2">
        <v>0.15649299999999999</v>
      </c>
      <c r="S78" s="2">
        <v>4.9126000000000003E-2</v>
      </c>
      <c r="T78" s="2">
        <v>-2.4499999999999999E-3</v>
      </c>
      <c r="U78" s="2">
        <v>3.0009000000000001E-2</v>
      </c>
      <c r="V78" s="2">
        <v>-2.5699999999999998E-3</v>
      </c>
      <c r="W78" s="2">
        <v>0</v>
      </c>
      <c r="X78" s="2">
        <v>0</v>
      </c>
      <c r="Y78" s="2">
        <v>46.497300000000003</v>
      </c>
      <c r="Z78" s="2">
        <v>99.627700000000004</v>
      </c>
      <c r="AA78" s="2"/>
      <c r="AB78" s="2"/>
      <c r="AC78" s="2">
        <f>L78*1.1165</f>
        <v>1.7376536100000002</v>
      </c>
      <c r="AD78" s="2"/>
      <c r="AE78" s="2"/>
      <c r="AF78" s="2"/>
      <c r="AG78" s="2"/>
      <c r="AH78" s="2"/>
      <c r="AI78" s="2"/>
      <c r="AJ78" s="2"/>
      <c r="AK78" s="2"/>
      <c r="AL78" s="2"/>
      <c r="AM78" s="2">
        <v>3.3693300000000002</v>
      </c>
      <c r="AN78" s="2"/>
      <c r="AO78" s="2">
        <v>6.4000000000000005E-4</v>
      </c>
      <c r="AP78" s="2">
        <v>0.26380399999999998</v>
      </c>
      <c r="AQ78" s="2">
        <v>1.3275E-2</v>
      </c>
      <c r="AR78" s="2"/>
      <c r="AS78" s="2">
        <v>5.9374999999999997E-2</v>
      </c>
      <c r="AT78" s="2">
        <v>0.240115</v>
      </c>
      <c r="AU78" s="2">
        <v>3.7533599999999998</v>
      </c>
      <c r="AV78" s="2"/>
      <c r="AW78" s="2">
        <v>22.586300000000001</v>
      </c>
      <c r="AX78" s="2">
        <v>8.1069999999999993</v>
      </c>
      <c r="AY78" s="2">
        <v>3.2464E-2</v>
      </c>
      <c r="AZ78" s="2">
        <v>0</v>
      </c>
      <c r="BA78" s="2">
        <v>0</v>
      </c>
      <c r="BB78" s="2">
        <v>61.576999999999998</v>
      </c>
      <c r="BC78" s="2">
        <v>100</v>
      </c>
      <c r="BD78" s="3">
        <f>AM78/(SUM(AM78:BA78))*5</f>
        <v>0.43842184323533989</v>
      </c>
      <c r="BE78" s="3"/>
      <c r="BF78" s="3">
        <f>AO78/(SUM(AM78:BA78))*5</f>
        <v>8.3277678253723309E-5</v>
      </c>
      <c r="BG78" s="3">
        <f>AP78/(SUM(AM78:BA78))*5</f>
        <v>3.4326538490695654E-2</v>
      </c>
      <c r="BH78" s="3">
        <f>AQ78/(SUM(AM78:BA78))*5</f>
        <v>1.7273612169034012E-3</v>
      </c>
      <c r="BI78" s="3">
        <f>AR78/(SUM(AM78:BA78))*5</f>
        <v>0</v>
      </c>
      <c r="BJ78" s="3">
        <f>AS78/(SUM(AM78:BA78))*5</f>
        <v>7.7259564786169074E-3</v>
      </c>
      <c r="BK78" s="3">
        <f>AT78/(SUM(AM78:BA78))*5</f>
        <v>3.1244093302957451E-2</v>
      </c>
      <c r="BL78" s="3">
        <f>AU78/(SUM(AM78:BA78))*5</f>
        <v>0.48839235382874202</v>
      </c>
      <c r="BM78" s="3">
        <f>AV78/(SUM(AM78:BA78))*5</f>
        <v>0</v>
      </c>
      <c r="BN78" s="3">
        <f>AW78/(SUM(AM78:BA78))*5</f>
        <v>2.9389603505344852</v>
      </c>
      <c r="BO78" s="3">
        <f>AX78/(SUM(AM78:BA78))*5</f>
        <v>1.0548939650045854</v>
      </c>
      <c r="BP78" s="3">
        <f>AY78/(SUM(AM78:BA78))*5</f>
        <v>4.2242602294201136E-3</v>
      </c>
      <c r="BQ78" s="3">
        <f>AZ78/(SUM(AM78:BA78))*5</f>
        <v>0</v>
      </c>
      <c r="BR78" s="3">
        <f>BA78/(SUM(AM78:BA78))*5</f>
        <v>0</v>
      </c>
      <c r="BS78" s="2"/>
      <c r="BT78" s="2">
        <f t="shared" si="55"/>
        <v>3.5714372745716707</v>
      </c>
      <c r="BU78" s="2">
        <f t="shared" si="56"/>
        <v>45.614739550319811</v>
      </c>
      <c r="BV78" s="2">
        <f t="shared" si="57"/>
        <v>50.81382317510851</v>
      </c>
      <c r="BW78" s="2">
        <f t="shared" si="53"/>
        <v>3.1483848195180846</v>
      </c>
      <c r="BX78" s="3">
        <f>BN78+BO78+BH78</f>
        <v>3.995581676755974</v>
      </c>
      <c r="BY78" s="3">
        <f>BD78+BG78+BL78</f>
        <v>0.96114073555477764</v>
      </c>
      <c r="BZ78" s="3">
        <f t="shared" si="54"/>
        <v>0.99238482885773505</v>
      </c>
      <c r="CA78" s="3"/>
      <c r="CB78"/>
      <c r="CC78" s="2"/>
      <c r="CD78" s="3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</row>
    <row r="79" spans="1:123" s="2" customFormat="1" x14ac:dyDescent="0.2">
      <c r="A79" t="s">
        <v>105</v>
      </c>
      <c r="B79" s="2" t="s">
        <v>82</v>
      </c>
      <c r="C79">
        <v>18</v>
      </c>
      <c r="D79">
        <v>40</v>
      </c>
      <c r="E79">
        <v>15</v>
      </c>
      <c r="F79">
        <v>15</v>
      </c>
      <c r="G79">
        <v>5</v>
      </c>
      <c r="H79">
        <v>236</v>
      </c>
      <c r="I79">
        <v>5</v>
      </c>
      <c r="J79">
        <v>3.8725999999999998</v>
      </c>
      <c r="K79">
        <v>8.6146E-2</v>
      </c>
      <c r="L79">
        <v>5.7001999999999997E-2</v>
      </c>
      <c r="M79">
        <v>-4.6800000000000001E-3</v>
      </c>
      <c r="N79">
        <v>7.1931700000000003</v>
      </c>
      <c r="O79">
        <v>0.34533000000000003</v>
      </c>
      <c r="P79">
        <v>9.8731500000000008</v>
      </c>
      <c r="Q79">
        <v>31.106100000000001</v>
      </c>
      <c r="R79">
        <v>0.13603199999999999</v>
      </c>
      <c r="S79">
        <v>8.4370000000000001E-3</v>
      </c>
      <c r="T79"/>
      <c r="U79"/>
      <c r="V79"/>
      <c r="W79"/>
      <c r="X79"/>
      <c r="Y79">
        <v>47.250999999999998</v>
      </c>
      <c r="Z79">
        <v>99.924300000000002</v>
      </c>
      <c r="AA79">
        <v>5.22018</v>
      </c>
      <c r="AB79">
        <v>0.10187599999999999</v>
      </c>
      <c r="AC79">
        <v>6.3643000000000005E-2</v>
      </c>
      <c r="AD79">
        <v>-7.77E-3</v>
      </c>
      <c r="AE79">
        <v>8.6648499999999995</v>
      </c>
      <c r="AF79">
        <v>0.483186</v>
      </c>
      <c r="AG79">
        <v>18.655100000000001</v>
      </c>
      <c r="AH79">
        <v>66.5471</v>
      </c>
      <c r="AI79">
        <v>0.17500399999999999</v>
      </c>
      <c r="AJ79">
        <v>2.1066999999999999E-2</v>
      </c>
      <c r="AK79">
        <v>3.9999999999999998E-6</v>
      </c>
      <c r="AL79">
        <v>99.924300000000002</v>
      </c>
      <c r="AM79">
        <v>3.5154999999999998</v>
      </c>
      <c r="AN79">
        <v>2.0518999999999999E-2</v>
      </c>
      <c r="AO79"/>
      <c r="AP79">
        <v>0.179816</v>
      </c>
      <c r="AQ79"/>
      <c r="AR79"/>
      <c r="AS79">
        <v>5.0834999999999998E-2</v>
      </c>
      <c r="AT79">
        <v>8.6619999999999996E-3</v>
      </c>
      <c r="AU79">
        <v>3.8392300000000001</v>
      </c>
      <c r="AV79"/>
      <c r="AW79">
        <v>23.1142</v>
      </c>
      <c r="AX79">
        <v>7.6366800000000001</v>
      </c>
      <c r="AY79">
        <v>5.4920000000000004E-3</v>
      </c>
      <c r="AZ79"/>
      <c r="BA79"/>
      <c r="BB79">
        <v>61.633099999999999</v>
      </c>
      <c r="BC79">
        <v>100</v>
      </c>
      <c r="BD79" s="7">
        <f t="shared" ref="BD79:BE82" si="58">AM79/(SUM($AM79:$AY79))*5</f>
        <v>0.45809413969438434</v>
      </c>
      <c r="BE79" s="7">
        <f t="shared" si="58"/>
        <v>2.6737686395645207E-3</v>
      </c>
      <c r="BF79" s="7"/>
      <c r="BG79" s="7">
        <f>AP79/(SUM($AM79:$AY79))*5</f>
        <v>2.3431277435154434E-2</v>
      </c>
      <c r="BH79"/>
      <c r="BI79"/>
      <c r="BJ79" s="7">
        <f t="shared" ref="BJ79:BL82" si="59">AS79/(SUM($AM79:$AY79))*5</f>
        <v>6.6241546270413947E-3</v>
      </c>
      <c r="BK79" s="7">
        <f t="shared" si="59"/>
        <v>1.1287189412694516E-3</v>
      </c>
      <c r="BL79" s="7">
        <f t="shared" si="59"/>
        <v>0.50027841386399408</v>
      </c>
      <c r="BM79"/>
      <c r="BN79" s="7">
        <f t="shared" ref="BN79:BP82" si="60">AW79/(SUM($AM79:$AY79))*5</f>
        <v>3.0119412782602586</v>
      </c>
      <c r="BO79" s="7">
        <f t="shared" si="60"/>
        <v>0.99511260267993484</v>
      </c>
      <c r="BP79" s="7">
        <f t="shared" si="60"/>
        <v>7.1564585839896432E-4</v>
      </c>
      <c r="BQ79"/>
      <c r="BR79"/>
      <c r="BS79"/>
      <c r="BT79">
        <f t="shared" si="55"/>
        <v>2.3865538812822962</v>
      </c>
      <c r="BU79">
        <f t="shared" si="56"/>
        <v>46.658418436890557</v>
      </c>
      <c r="BV79">
        <f t="shared" si="57"/>
        <v>50.955027681827147</v>
      </c>
      <c r="BW79" s="2">
        <f t="shared" si="53"/>
        <v>0.11483177979448532</v>
      </c>
      <c r="BX79" s="7">
        <f>BN79+BO79</f>
        <v>4.0070538809401937</v>
      </c>
      <c r="BY79" s="7">
        <f>BD79+BL79+BG79</f>
        <v>0.98180383099353286</v>
      </c>
      <c r="BZ79" s="7">
        <f t="shared" si="54"/>
        <v>0.98293254993480228</v>
      </c>
      <c r="CA79"/>
      <c r="CB79"/>
      <c r="CD79" s="3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</row>
    <row r="80" spans="1:123" s="2" customFormat="1" x14ac:dyDescent="0.2">
      <c r="A80" t="s">
        <v>100</v>
      </c>
      <c r="B80" s="2" t="s">
        <v>82</v>
      </c>
      <c r="C80">
        <v>25</v>
      </c>
      <c r="D80">
        <v>40</v>
      </c>
      <c r="E80">
        <v>15</v>
      </c>
      <c r="F80">
        <v>15</v>
      </c>
      <c r="G80">
        <v>5</v>
      </c>
      <c r="H80">
        <v>265</v>
      </c>
      <c r="I80">
        <v>2</v>
      </c>
      <c r="J80">
        <v>3.8594499999999998</v>
      </c>
      <c r="K80">
        <v>4.5880999999999998E-2</v>
      </c>
      <c r="L80">
        <v>-1.7819999999999999E-2</v>
      </c>
      <c r="M80">
        <v>-6.4200000000000004E-3</v>
      </c>
      <c r="N80">
        <v>7.1839700000000004</v>
      </c>
      <c r="O80">
        <v>0.32054100000000002</v>
      </c>
      <c r="P80">
        <v>9.8412600000000001</v>
      </c>
      <c r="Q80">
        <v>31.142399999999999</v>
      </c>
      <c r="R80">
        <v>0.176981</v>
      </c>
      <c r="S80">
        <v>9.9640000000000006E-3</v>
      </c>
      <c r="T80"/>
      <c r="U80"/>
      <c r="V80"/>
      <c r="W80"/>
      <c r="X80"/>
      <c r="Y80">
        <v>47.244399999999999</v>
      </c>
      <c r="Z80">
        <v>99.800700000000006</v>
      </c>
      <c r="AA80">
        <v>5.2024499999999998</v>
      </c>
      <c r="AB80">
        <v>5.4259000000000002E-2</v>
      </c>
      <c r="AC80">
        <v>-1.9900000000000001E-2</v>
      </c>
      <c r="AD80">
        <v>-1.065E-2</v>
      </c>
      <c r="AE80">
        <v>8.6537600000000001</v>
      </c>
      <c r="AF80">
        <v>0.44850099999999998</v>
      </c>
      <c r="AG80">
        <v>18.594899999999999</v>
      </c>
      <c r="AH80">
        <v>66.624799999999993</v>
      </c>
      <c r="AI80">
        <v>0.227686</v>
      </c>
      <c r="AJ80">
        <v>2.4881E-2</v>
      </c>
      <c r="AK80">
        <v>0</v>
      </c>
      <c r="AL80">
        <v>99.800700000000006</v>
      </c>
      <c r="AM80">
        <v>3.5050400000000002</v>
      </c>
      <c r="AN80">
        <v>1.0933E-2</v>
      </c>
      <c r="AO80"/>
      <c r="AP80">
        <v>0.16697899999999999</v>
      </c>
      <c r="AQ80"/>
      <c r="AR80"/>
      <c r="AS80">
        <v>6.6166000000000003E-2</v>
      </c>
      <c r="AT80"/>
      <c r="AU80">
        <v>3.8359399999999999</v>
      </c>
      <c r="AV80"/>
      <c r="AW80">
        <v>23.1509</v>
      </c>
      <c r="AX80">
        <v>7.6152199999999999</v>
      </c>
      <c r="AY80">
        <v>6.4879999999999998E-3</v>
      </c>
      <c r="AZ80"/>
      <c r="BA80"/>
      <c r="BB80">
        <v>61.650500000000001</v>
      </c>
      <c r="BC80">
        <v>100</v>
      </c>
      <c r="BD80" s="7">
        <f t="shared" si="58"/>
        <v>0.45688911311757091</v>
      </c>
      <c r="BE80" s="7">
        <f t="shared" si="58"/>
        <v>1.425138849689134E-3</v>
      </c>
      <c r="BF80" s="7"/>
      <c r="BG80" s="7">
        <f>AP80/(SUM($AM80:$AY80))*5</f>
        <v>2.1766053231706016E-2</v>
      </c>
      <c r="BH80"/>
      <c r="BI80"/>
      <c r="BJ80" s="7">
        <f t="shared" si="59"/>
        <v>8.6248730566661717E-3</v>
      </c>
      <c r="BK80" s="7">
        <f t="shared" si="59"/>
        <v>0</v>
      </c>
      <c r="BL80" s="7">
        <f t="shared" si="59"/>
        <v>0.50002260304367852</v>
      </c>
      <c r="BM80"/>
      <c r="BN80" s="7">
        <f t="shared" si="60"/>
        <v>3.0177670351475512</v>
      </c>
      <c r="BO80" s="7">
        <f t="shared" si="60"/>
        <v>0.99265945951977375</v>
      </c>
      <c r="BP80" s="7">
        <f t="shared" si="60"/>
        <v>8.4572403336532521E-4</v>
      </c>
      <c r="BQ80"/>
      <c r="BR80"/>
      <c r="BS80"/>
      <c r="BT80">
        <f t="shared" si="55"/>
        <v>2.2240265297133344</v>
      </c>
      <c r="BU80">
        <f t="shared" si="56"/>
        <v>46.684325260700014</v>
      </c>
      <c r="BV80">
        <f t="shared" si="57"/>
        <v>51.091648209586658</v>
      </c>
      <c r="BW80" s="2">
        <f t="shared" si="53"/>
        <v>0</v>
      </c>
      <c r="BX80" s="7">
        <f>BN80+BO80</f>
        <v>4.0104264946673247</v>
      </c>
      <c r="BY80" s="7">
        <f>BD80+BL80+BG80</f>
        <v>0.97867776939295548</v>
      </c>
      <c r="BZ80" s="7">
        <f t="shared" si="54"/>
        <v>0.97867776939295548</v>
      </c>
      <c r="CA80"/>
      <c r="CB80"/>
      <c r="CD80"/>
      <c r="CE80"/>
      <c r="CF80"/>
      <c r="CH80"/>
    </row>
    <row r="81" spans="1:123" s="2" customFormat="1" x14ac:dyDescent="0.2">
      <c r="A81" t="s">
        <v>106</v>
      </c>
      <c r="B81" s="2" t="s">
        <v>82</v>
      </c>
      <c r="C81">
        <v>15</v>
      </c>
      <c r="D81">
        <v>40</v>
      </c>
      <c r="E81">
        <v>15</v>
      </c>
      <c r="F81">
        <v>15</v>
      </c>
      <c r="G81">
        <v>5</v>
      </c>
      <c r="H81">
        <v>220</v>
      </c>
      <c r="I81">
        <v>1</v>
      </c>
      <c r="J81">
        <v>3.8423699999999998</v>
      </c>
      <c r="K81">
        <v>5.9618999999999998E-2</v>
      </c>
      <c r="L81">
        <v>6.0312999999999999E-2</v>
      </c>
      <c r="M81">
        <v>-3.6600000000000001E-3</v>
      </c>
      <c r="N81">
        <v>7.2697900000000004</v>
      </c>
      <c r="O81">
        <v>0.34778199999999998</v>
      </c>
      <c r="P81">
        <v>9.9535900000000002</v>
      </c>
      <c r="Q81">
        <v>30.977399999999999</v>
      </c>
      <c r="R81">
        <v>0.16366900000000001</v>
      </c>
      <c r="S81">
        <v>5.3491999999999998E-2</v>
      </c>
      <c r="T81"/>
      <c r="U81"/>
      <c r="V81"/>
      <c r="W81"/>
      <c r="X81"/>
      <c r="Y81">
        <v>47.253599999999999</v>
      </c>
      <c r="Z81">
        <v>99.977999999999994</v>
      </c>
      <c r="AA81">
        <v>5.17943</v>
      </c>
      <c r="AB81">
        <v>7.0505999999999999E-2</v>
      </c>
      <c r="AC81">
        <v>6.7338999999999996E-2</v>
      </c>
      <c r="AD81">
        <v>-6.0699999999999999E-3</v>
      </c>
      <c r="AE81">
        <v>8.7571300000000001</v>
      </c>
      <c r="AF81">
        <v>0.48661700000000002</v>
      </c>
      <c r="AG81">
        <v>18.807099999999998</v>
      </c>
      <c r="AH81">
        <v>66.271799999999999</v>
      </c>
      <c r="AI81">
        <v>0.21056</v>
      </c>
      <c r="AJ81">
        <v>0.13356999999999999</v>
      </c>
      <c r="AK81">
        <v>3.9999999999999998E-6</v>
      </c>
      <c r="AL81">
        <v>99.977999999999994</v>
      </c>
      <c r="AM81">
        <v>3.4873699999999999</v>
      </c>
      <c r="AN81">
        <v>1.4198000000000001E-2</v>
      </c>
      <c r="AO81"/>
      <c r="AP81">
        <v>0.181058</v>
      </c>
      <c r="AQ81"/>
      <c r="AR81"/>
      <c r="AS81">
        <v>6.1150999999999997E-2</v>
      </c>
      <c r="AT81">
        <v>9.1629999999999993E-3</v>
      </c>
      <c r="AU81">
        <v>3.8793700000000002</v>
      </c>
      <c r="AV81"/>
      <c r="AW81">
        <v>23.014099999999999</v>
      </c>
      <c r="AX81">
        <v>7.6974</v>
      </c>
      <c r="AY81">
        <v>3.4810000000000001E-2</v>
      </c>
      <c r="AZ81"/>
      <c r="BA81"/>
      <c r="BB81">
        <v>61.624499999999998</v>
      </c>
      <c r="BC81">
        <v>100</v>
      </c>
      <c r="BD81" s="7">
        <f t="shared" si="58"/>
        <v>0.45433759733935197</v>
      </c>
      <c r="BE81" s="7">
        <f t="shared" si="58"/>
        <v>1.8497277911503855E-3</v>
      </c>
      <c r="BF81" s="7"/>
      <c r="BG81" s="7">
        <f>AP81/(SUM($AM81:$AY81))*5</f>
        <v>2.3588393746309798E-2</v>
      </c>
      <c r="BH81"/>
      <c r="BI81"/>
      <c r="BJ81" s="7">
        <f t="shared" si="59"/>
        <v>7.9668054765908731E-3</v>
      </c>
      <c r="BK81" s="7">
        <f t="shared" si="59"/>
        <v>1.1937636110938849E-3</v>
      </c>
      <c r="BL81" s="7">
        <f t="shared" si="59"/>
        <v>0.50540769834871613</v>
      </c>
      <c r="BM81"/>
      <c r="BN81" s="7">
        <f t="shared" si="60"/>
        <v>2.9982969684683818</v>
      </c>
      <c r="BO81" s="7">
        <f t="shared" si="60"/>
        <v>1.0028239681364262</v>
      </c>
      <c r="BP81" s="7">
        <f t="shared" si="60"/>
        <v>4.535077081979498E-3</v>
      </c>
      <c r="BQ81"/>
      <c r="BR81"/>
      <c r="BS81"/>
      <c r="BT81">
        <f t="shared" si="55"/>
        <v>2.398818834314326</v>
      </c>
      <c r="BU81">
        <f t="shared" si="56"/>
        <v>46.20380672614715</v>
      </c>
      <c r="BV81">
        <f t="shared" si="57"/>
        <v>51.397374439538538</v>
      </c>
      <c r="BW81" s="2">
        <f t="shared" si="53"/>
        <v>0.12125244526205703</v>
      </c>
      <c r="BX81" s="7">
        <f>BN81+BO81</f>
        <v>4.0011209366048082</v>
      </c>
      <c r="BY81" s="7">
        <f>BD81+BL81+BG81</f>
        <v>0.98333368943437793</v>
      </c>
      <c r="BZ81" s="7">
        <f t="shared" si="54"/>
        <v>0.98452745304547185</v>
      </c>
      <c r="CA81"/>
      <c r="CB81"/>
      <c r="CD81" s="3"/>
      <c r="CG81" s="9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</row>
    <row r="82" spans="1:123" s="2" customFormat="1" x14ac:dyDescent="0.2">
      <c r="A82" t="s">
        <v>100</v>
      </c>
      <c r="B82" s="2" t="s">
        <v>82</v>
      </c>
      <c r="C82">
        <v>25</v>
      </c>
      <c r="D82">
        <v>40</v>
      </c>
      <c r="E82">
        <v>15</v>
      </c>
      <c r="F82">
        <v>15</v>
      </c>
      <c r="G82">
        <v>5</v>
      </c>
      <c r="H82">
        <v>266</v>
      </c>
      <c r="I82">
        <v>3</v>
      </c>
      <c r="J82">
        <v>3.76938</v>
      </c>
      <c r="K82">
        <v>5.0944999999999997E-2</v>
      </c>
      <c r="L82">
        <v>5.4089999999999997E-3</v>
      </c>
      <c r="M82">
        <v>-5.2700000000000004E-3</v>
      </c>
      <c r="N82">
        <v>7.2091099999999999</v>
      </c>
      <c r="O82">
        <v>0.39222200000000002</v>
      </c>
      <c r="P82">
        <v>9.9492200000000004</v>
      </c>
      <c r="Q82">
        <v>31.129899999999999</v>
      </c>
      <c r="R82">
        <v>0.20355799999999999</v>
      </c>
      <c r="S82">
        <v>8.9309999999999997E-3</v>
      </c>
      <c r="T82"/>
      <c r="U82"/>
      <c r="V82"/>
      <c r="W82"/>
      <c r="X82"/>
      <c r="Y82">
        <v>47.339100000000002</v>
      </c>
      <c r="Z82">
        <v>100.053</v>
      </c>
      <c r="AA82">
        <v>5.0810399999999998</v>
      </c>
      <c r="AB82">
        <v>6.0248000000000003E-2</v>
      </c>
      <c r="AC82">
        <v>6.0390000000000001E-3</v>
      </c>
      <c r="AD82">
        <v>-8.7299999999999999E-3</v>
      </c>
      <c r="AE82">
        <v>8.6840399999999995</v>
      </c>
      <c r="AF82">
        <v>0.54879800000000001</v>
      </c>
      <c r="AG82">
        <v>18.7989</v>
      </c>
      <c r="AH82">
        <v>66.597999999999999</v>
      </c>
      <c r="AI82">
        <v>0.26187700000000003</v>
      </c>
      <c r="AJ82">
        <v>2.23E-2</v>
      </c>
      <c r="AK82">
        <v>0</v>
      </c>
      <c r="AL82">
        <v>100.053</v>
      </c>
      <c r="AM82">
        <v>3.41703</v>
      </c>
      <c r="AN82">
        <v>1.2118E-2</v>
      </c>
      <c r="AO82"/>
      <c r="AP82">
        <v>0.20394899999999999</v>
      </c>
      <c r="AQ82"/>
      <c r="AR82"/>
      <c r="AS82">
        <v>7.5964000000000004E-2</v>
      </c>
      <c r="AT82">
        <v>8.2100000000000001E-4</v>
      </c>
      <c r="AU82">
        <v>3.8423799999999999</v>
      </c>
      <c r="AV82"/>
      <c r="AW82">
        <v>23.099699999999999</v>
      </c>
      <c r="AX82">
        <v>7.6848000000000001</v>
      </c>
      <c r="AY82">
        <v>5.8050000000000003E-3</v>
      </c>
      <c r="AZ82"/>
      <c r="BA82"/>
      <c r="BB82">
        <v>61.661999999999999</v>
      </c>
      <c r="BC82">
        <v>100</v>
      </c>
      <c r="BD82" s="7">
        <f t="shared" si="58"/>
        <v>0.44559223173555379</v>
      </c>
      <c r="BE82" s="7">
        <f t="shared" si="58"/>
        <v>1.5802280530669737E-3</v>
      </c>
      <c r="BF82" s="7"/>
      <c r="BG82" s="7">
        <f>AP82/(SUM($AM82:$AY82))*5</f>
        <v>2.659563716743326E-2</v>
      </c>
      <c r="BH82"/>
      <c r="BI82"/>
      <c r="BJ82" s="7">
        <f t="shared" si="59"/>
        <v>9.9059616952615615E-3</v>
      </c>
      <c r="BK82" s="7">
        <f t="shared" si="59"/>
        <v>1.0706116781382947E-4</v>
      </c>
      <c r="BL82" s="7">
        <f t="shared" si="59"/>
        <v>0.501059305705849</v>
      </c>
      <c r="BM82"/>
      <c r="BN82" s="7">
        <f t="shared" si="60"/>
        <v>3.0122787553582415</v>
      </c>
      <c r="BO82" s="7">
        <f t="shared" si="60"/>
        <v>1.0021238275465489</v>
      </c>
      <c r="BP82" s="7">
        <f t="shared" si="60"/>
        <v>7.5699157023054815E-4</v>
      </c>
      <c r="BQ82"/>
      <c r="BR82"/>
      <c r="BS82"/>
      <c r="BT82">
        <f t="shared" si="55"/>
        <v>2.7326703700036408</v>
      </c>
      <c r="BU82">
        <f t="shared" si="56"/>
        <v>45.784076579995684</v>
      </c>
      <c r="BV82">
        <f t="shared" si="57"/>
        <v>51.483253050000677</v>
      </c>
      <c r="BW82" s="2">
        <f t="shared" si="53"/>
        <v>1.0999198840328076E-2</v>
      </c>
      <c r="BX82" s="7">
        <f>BN82+BO82</f>
        <v>4.0144025829047907</v>
      </c>
      <c r="BY82" s="7">
        <f>BD82+BL82+BG82</f>
        <v>0.97324717460883614</v>
      </c>
      <c r="BZ82" s="7">
        <f t="shared" si="54"/>
        <v>0.97335423577664992</v>
      </c>
      <c r="CA82"/>
      <c r="CB82"/>
      <c r="CD82"/>
      <c r="CE82"/>
      <c r="CF82"/>
      <c r="CH82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</row>
    <row r="83" spans="1:123" s="2" customFormat="1" x14ac:dyDescent="0.2">
      <c r="A83" s="2" t="s">
        <v>83</v>
      </c>
      <c r="B83" s="2" t="s">
        <v>82</v>
      </c>
      <c r="C83" s="2">
        <v>58</v>
      </c>
      <c r="D83" s="2">
        <v>40</v>
      </c>
      <c r="E83" s="2">
        <v>15</v>
      </c>
      <c r="F83" s="2">
        <v>20</v>
      </c>
      <c r="G83" s="2">
        <v>5</v>
      </c>
      <c r="H83" s="2">
        <v>603</v>
      </c>
      <c r="I83" s="2">
        <v>3</v>
      </c>
      <c r="J83" s="2">
        <v>3.8500999999999999</v>
      </c>
      <c r="L83" s="2">
        <v>0.18382699999999999</v>
      </c>
      <c r="M83" s="2">
        <v>-3.6999999999999999E-4</v>
      </c>
      <c r="N83" s="2">
        <v>7.37296</v>
      </c>
      <c r="O83" s="2">
        <v>0.38808799999999999</v>
      </c>
      <c r="P83" s="2">
        <v>10.1533</v>
      </c>
      <c r="Q83" s="2">
        <v>30.628799999999998</v>
      </c>
      <c r="R83" s="2">
        <v>0.161189</v>
      </c>
      <c r="S83" s="2">
        <v>7.7270000000000004E-3</v>
      </c>
      <c r="T83" s="2">
        <v>2.2409999999999999E-3</v>
      </c>
      <c r="U83" s="2">
        <v>1.167E-2</v>
      </c>
      <c r="V83" s="2">
        <v>-3.0000000000000001E-5</v>
      </c>
      <c r="W83" s="2">
        <v>0.15023900000000001</v>
      </c>
      <c r="X83" s="2">
        <v>0</v>
      </c>
      <c r="Y83" s="2">
        <v>47.055599999999998</v>
      </c>
      <c r="Z83" s="2">
        <v>99.965400000000002</v>
      </c>
      <c r="AC83" s="2">
        <f>L83*1.1165</f>
        <v>0.20524284549999999</v>
      </c>
      <c r="AM83" s="2">
        <v>3.50312</v>
      </c>
      <c r="AP83" s="2">
        <v>0.202546</v>
      </c>
      <c r="AQ83" s="2">
        <v>5.0959999999999998E-3</v>
      </c>
      <c r="AR83" s="2">
        <v>8.5300000000000003E-4</v>
      </c>
      <c r="AS83" s="2">
        <v>6.0374999999999998E-2</v>
      </c>
      <c r="AT83" s="2">
        <v>2.7997999999999999E-2</v>
      </c>
      <c r="AU83" s="2">
        <v>3.9442499999999998</v>
      </c>
      <c r="AW83" s="2">
        <v>22.811900000000001</v>
      </c>
      <c r="AX83" s="2">
        <v>7.8714700000000004</v>
      </c>
      <c r="AY83" s="2">
        <v>5.0410000000000003E-3</v>
      </c>
      <c r="AZ83" s="2">
        <v>4.8076000000000001E-2</v>
      </c>
      <c r="BA83" s="2">
        <v>0</v>
      </c>
      <c r="BB83" s="2">
        <v>61.519599999999997</v>
      </c>
      <c r="BC83" s="2">
        <v>100</v>
      </c>
      <c r="BD83" s="3">
        <f>AM83/(SUM(AM83:BA83))*5</f>
        <v>0.45517853418822024</v>
      </c>
      <c r="BE83" s="3"/>
      <c r="BF83" s="3">
        <f>AO83/(SUM(AM83:BA83))*5</f>
        <v>0</v>
      </c>
      <c r="BG83" s="3">
        <f>AP83/(SUM(AM83:BA83))*5</f>
        <v>2.6317851339859109E-2</v>
      </c>
      <c r="BH83" s="3">
        <f>AQ83/(SUM(AM83:BA83))*5</f>
        <v>6.621496866288252E-4</v>
      </c>
      <c r="BI83" s="3">
        <f>AR83/(SUM(AM83:BA83))*5</f>
        <v>1.108347101048642E-4</v>
      </c>
      <c r="BJ83" s="3">
        <f>AS83/(SUM(AM83:BA83))*5</f>
        <v>7.8448366032604633E-3</v>
      </c>
      <c r="BK83" s="3">
        <f>AT83/(SUM(AM83:BA83))*5</f>
        <v>3.6379252210035026E-3</v>
      </c>
      <c r="BL83" s="3">
        <f>AU83/(SUM(AM83:BA83))*5</f>
        <v>0.51249684095089165</v>
      </c>
      <c r="BM83" s="3">
        <f>AV83/(SUM(AM83:BA83))*5</f>
        <v>0</v>
      </c>
      <c r="BN83" s="3">
        <f>AW83/(SUM(AM83:BA83))*5</f>
        <v>2.9640683744913856</v>
      </c>
      <c r="BO83" s="3">
        <f>AX83/(SUM(AM83:BA83))*5</f>
        <v>1.022780885755141</v>
      </c>
      <c r="BP83" s="3">
        <f>AY83/(SUM(AM83:BA83))*5</f>
        <v>6.5500325162792545E-4</v>
      </c>
      <c r="BQ83" s="3">
        <f>AZ83/(SUM(AM83:BA83))*5</f>
        <v>6.246763801877434E-3</v>
      </c>
      <c r="BR83" s="3">
        <f>BA83/(SUM(AM83:BA83))*5</f>
        <v>0</v>
      </c>
      <c r="BT83" s="2">
        <f t="shared" si="55"/>
        <v>2.6476892033847168</v>
      </c>
      <c r="BU83" s="2">
        <f t="shared" si="56"/>
        <v>45.792921124885552</v>
      </c>
      <c r="BV83" s="2">
        <f t="shared" si="57"/>
        <v>51.559389671729726</v>
      </c>
      <c r="BW83" s="2">
        <f t="shared" si="53"/>
        <v>0.36465633764587618</v>
      </c>
      <c r="BX83" s="3">
        <f>BN83+BO83+BH83</f>
        <v>3.9875114099331559</v>
      </c>
      <c r="BY83" s="3">
        <f>BD83+BG83+BL83</f>
        <v>0.99399322647897104</v>
      </c>
      <c r="BZ83" s="3">
        <f t="shared" si="54"/>
        <v>0.99763115169997452</v>
      </c>
      <c r="CA83" s="3"/>
      <c r="CB83"/>
      <c r="CD83"/>
      <c r="CE83"/>
      <c r="CF83"/>
      <c r="CG83"/>
    </row>
    <row r="84" spans="1:123" s="2" customFormat="1" x14ac:dyDescent="0.2">
      <c r="A84" t="s">
        <v>100</v>
      </c>
      <c r="B84" s="2" t="s">
        <v>82</v>
      </c>
      <c r="C84">
        <v>25</v>
      </c>
      <c r="D84">
        <v>40</v>
      </c>
      <c r="E84">
        <v>15</v>
      </c>
      <c r="F84">
        <v>15</v>
      </c>
      <c r="G84">
        <v>5</v>
      </c>
      <c r="H84">
        <v>270</v>
      </c>
      <c r="I84">
        <v>7</v>
      </c>
      <c r="J84">
        <v>3.83175</v>
      </c>
      <c r="K84">
        <v>9.4386999999999999E-2</v>
      </c>
      <c r="L84">
        <v>1.9661999999999999E-2</v>
      </c>
      <c r="M84">
        <v>-3.0300000000000001E-3</v>
      </c>
      <c r="N84">
        <v>7.34762</v>
      </c>
      <c r="O84">
        <v>0.37930000000000003</v>
      </c>
      <c r="P84">
        <v>9.8473400000000009</v>
      </c>
      <c r="Q84">
        <v>31.1006</v>
      </c>
      <c r="R84">
        <v>0.18798699999999999</v>
      </c>
      <c r="S84">
        <v>0</v>
      </c>
      <c r="T84"/>
      <c r="U84"/>
      <c r="V84"/>
      <c r="W84"/>
      <c r="X84"/>
      <c r="Y84">
        <v>47.2532</v>
      </c>
      <c r="Z84">
        <v>100.059</v>
      </c>
      <c r="AA84">
        <v>5.1651100000000003</v>
      </c>
      <c r="AB84">
        <v>0.111623</v>
      </c>
      <c r="AC84">
        <v>2.1951999999999999E-2</v>
      </c>
      <c r="AD84">
        <v>-5.0200000000000002E-3</v>
      </c>
      <c r="AE84">
        <v>8.8508899999999997</v>
      </c>
      <c r="AF84">
        <v>0.53071699999999999</v>
      </c>
      <c r="AG84">
        <v>18.606400000000001</v>
      </c>
      <c r="AH84">
        <v>66.535300000000007</v>
      </c>
      <c r="AI84">
        <v>0.241845</v>
      </c>
      <c r="AJ84">
        <v>0</v>
      </c>
      <c r="AK84">
        <v>3.9999999999999998E-6</v>
      </c>
      <c r="AL84">
        <v>100.059</v>
      </c>
      <c r="AM84">
        <v>3.4765600000000001</v>
      </c>
      <c r="AN84">
        <v>2.247E-2</v>
      </c>
      <c r="AO84"/>
      <c r="AP84">
        <v>0.19739899999999999</v>
      </c>
      <c r="AQ84"/>
      <c r="AR84"/>
      <c r="AS84">
        <v>7.0212999999999998E-2</v>
      </c>
      <c r="AT84">
        <v>2.9859999999999999E-3</v>
      </c>
      <c r="AU84">
        <v>3.9195700000000002</v>
      </c>
      <c r="AV84"/>
      <c r="AW84">
        <v>23.0977</v>
      </c>
      <c r="AX84">
        <v>7.6126500000000004</v>
      </c>
      <c r="AY84">
        <v>0</v>
      </c>
      <c r="AZ84"/>
      <c r="BA84"/>
      <c r="BB84">
        <v>61.603000000000002</v>
      </c>
      <c r="BC84">
        <v>100</v>
      </c>
      <c r="BD84" s="7">
        <f>AM84/(SUM($AM84:$AY84))*5</f>
        <v>0.45268241178255536</v>
      </c>
      <c r="BE84" s="7">
        <f>AN84/(SUM($AM84:$AY84))*5</f>
        <v>2.9258156892888422E-3</v>
      </c>
      <c r="BF84" s="7"/>
      <c r="BG84" s="7">
        <f>AP84/(SUM($AM84:$AY84))*5</f>
        <v>2.5703297340895777E-2</v>
      </c>
      <c r="BH84"/>
      <c r="BI84"/>
      <c r="BJ84" s="7">
        <f>AS84/(SUM($AM84:$AY84))*5</f>
        <v>9.1424253222980641E-3</v>
      </c>
      <c r="BK84" s="7">
        <f>AT84/(SUM($AM84:$AY84))*5</f>
        <v>3.8880665991172596E-4</v>
      </c>
      <c r="BL84" s="7">
        <f>AU84/(SUM($AM84:$AY84))*5</f>
        <v>0.51036668452451572</v>
      </c>
      <c r="BM84"/>
      <c r="BN84" s="7">
        <f>AW84/(SUM($AM84:$AY84))*5</f>
        <v>3.007548422184553</v>
      </c>
      <c r="BO84" s="7">
        <f>AX84/(SUM($AM84:$AY84))*5</f>
        <v>0.9912421364959817</v>
      </c>
      <c r="BP84" s="7">
        <f>AY84/(SUM($AM84:$AY84))*5</f>
        <v>0</v>
      </c>
      <c r="BQ84"/>
      <c r="BR84"/>
      <c r="BS84"/>
      <c r="BT84">
        <f t="shared" si="55"/>
        <v>2.5995686590516738</v>
      </c>
      <c r="BU84">
        <f t="shared" si="56"/>
        <v>45.783192505092167</v>
      </c>
      <c r="BV84">
        <f t="shared" si="57"/>
        <v>51.617238835856163</v>
      </c>
      <c r="BW84" s="2">
        <f t="shared" si="53"/>
        <v>3.9307498240969706E-2</v>
      </c>
      <c r="BX84" s="7">
        <f>BN84+BO84</f>
        <v>3.9987905586805348</v>
      </c>
      <c r="BY84" s="7">
        <f>BD84+BL84+BG84</f>
        <v>0.98875239364796685</v>
      </c>
      <c r="BZ84" s="7">
        <f t="shared" si="54"/>
        <v>0.98914120030787855</v>
      </c>
      <c r="CA84"/>
      <c r="CB84"/>
      <c r="CD84"/>
      <c r="CE84"/>
      <c r="CF84"/>
      <c r="CG84"/>
    </row>
    <row r="85" spans="1:123" s="2" customFormat="1" x14ac:dyDescent="0.2">
      <c r="A85" s="2" t="s">
        <v>90</v>
      </c>
      <c r="B85" s="2" t="s">
        <v>82</v>
      </c>
      <c r="C85" s="2">
        <v>43</v>
      </c>
      <c r="D85" s="2">
        <v>40</v>
      </c>
      <c r="E85" s="2">
        <v>15</v>
      </c>
      <c r="F85" s="2">
        <v>20</v>
      </c>
      <c r="G85" s="2">
        <v>5</v>
      </c>
      <c r="H85" s="2">
        <v>449</v>
      </c>
      <c r="I85" s="2">
        <v>2</v>
      </c>
      <c r="J85" s="2">
        <v>3.7980900000000002</v>
      </c>
      <c r="L85" s="2">
        <v>0.81603899999999996</v>
      </c>
      <c r="M85" s="2">
        <v>-1.4499999999999999E-3</v>
      </c>
      <c r="N85" s="2">
        <v>7.2990000000000004</v>
      </c>
      <c r="O85" s="2">
        <v>0.36257600000000001</v>
      </c>
      <c r="P85" s="2">
        <v>10.085000000000001</v>
      </c>
      <c r="Q85" s="2">
        <v>30.382999999999999</v>
      </c>
      <c r="R85" s="2">
        <v>0.135994</v>
      </c>
      <c r="S85" s="2">
        <v>2.8872999999999999E-2</v>
      </c>
      <c r="T85" s="2">
        <v>-3.6700000000000001E-3</v>
      </c>
      <c r="U85" s="2">
        <v>1.9331999999999998E-2</v>
      </c>
      <c r="V85" s="2">
        <v>4.3169999999999997E-3</v>
      </c>
      <c r="W85" s="2">
        <v>0</v>
      </c>
      <c r="X85" s="2">
        <v>0</v>
      </c>
      <c r="Y85" s="2">
        <v>46.697800000000001</v>
      </c>
      <c r="Z85" s="2">
        <v>99.624899999999997</v>
      </c>
      <c r="AC85" s="2">
        <f>L85*1.1165</f>
        <v>0.91110754350000001</v>
      </c>
      <c r="AM85" s="2">
        <v>3.4818500000000001</v>
      </c>
      <c r="AP85" s="2">
        <v>0.19065799999999999</v>
      </c>
      <c r="AQ85" s="2">
        <v>8.5059999999999997E-3</v>
      </c>
      <c r="AS85" s="2">
        <v>5.1322E-2</v>
      </c>
      <c r="AT85" s="2">
        <v>0.125227</v>
      </c>
      <c r="AU85" s="2">
        <v>3.9341300000000001</v>
      </c>
      <c r="AV85" s="2">
        <v>2.9380000000000001E-3</v>
      </c>
      <c r="AW85" s="2">
        <v>22.799499999999998</v>
      </c>
      <c r="AX85" s="2">
        <v>7.8774499999999996</v>
      </c>
      <c r="AY85" s="2">
        <v>1.8977999999999998E-2</v>
      </c>
      <c r="AZ85" s="2">
        <v>0</v>
      </c>
      <c r="BA85" s="2">
        <v>0</v>
      </c>
      <c r="BB85" s="2">
        <v>61.512099999999997</v>
      </c>
      <c r="BC85" s="2">
        <v>100</v>
      </c>
      <c r="BD85" s="3">
        <f>AM85/(SUM(AM85:BA85))*5</f>
        <v>0.45229922485667207</v>
      </c>
      <c r="BE85" s="3"/>
      <c r="BF85" s="3">
        <f>AO85/(SUM(AM85:BA85))*5</f>
        <v>0</v>
      </c>
      <c r="BG85" s="3">
        <f>AP85/(SUM(AM85:BA85))*5</f>
        <v>2.4766852567664713E-2</v>
      </c>
      <c r="BH85" s="3">
        <f>AQ85/(SUM(AM85:BA85))*5</f>
        <v>1.104946280463217E-3</v>
      </c>
      <c r="BI85" s="3">
        <f>AR85/(SUM(AM85:BA85))*5</f>
        <v>0</v>
      </c>
      <c r="BJ85" s="3">
        <f>AS85/(SUM(AM85:BA85))*5</f>
        <v>6.6668296503565984E-3</v>
      </c>
      <c r="BK85" s="3">
        <f>AT85/(SUM(AM85:BA85))*5</f>
        <v>1.6267235817489688E-2</v>
      </c>
      <c r="BL85" s="3">
        <f>AU85/(SUM(AM85:BA85))*5</f>
        <v>0.51105129442261421</v>
      </c>
      <c r="BM85" s="3">
        <f>AV85/(SUM(AM85:BA85))*5</f>
        <v>3.8165203056676837E-4</v>
      </c>
      <c r="BN85" s="3">
        <f>AW85/(SUM(AM85:BA85))*5</f>
        <v>2.9617002964285346</v>
      </c>
      <c r="BO85" s="3">
        <f>AX85/(SUM(AM85:BA85))*5</f>
        <v>1.0232963880831141</v>
      </c>
      <c r="BP85" s="3">
        <f>AY85/(SUM(AM85:BA85))*5</f>
        <v>2.4652798625242099E-3</v>
      </c>
      <c r="BQ85" s="3">
        <f>AZ85/(SUM(AM85:BA85))*5</f>
        <v>0</v>
      </c>
      <c r="BR85" s="3">
        <f>BA85/(SUM(AM85:BA85))*5</f>
        <v>0</v>
      </c>
      <c r="BT85" s="2">
        <f t="shared" si="55"/>
        <v>2.5064686922133013</v>
      </c>
      <c r="BU85" s="2">
        <f t="shared" si="56"/>
        <v>45.773835957488714</v>
      </c>
      <c r="BV85" s="2">
        <f t="shared" si="57"/>
        <v>51.719695350297989</v>
      </c>
      <c r="BW85" s="2">
        <f t="shared" si="53"/>
        <v>1.6196221739515626</v>
      </c>
      <c r="BX85" s="3">
        <f>BN85+BO85+BH85</f>
        <v>3.986101630792112</v>
      </c>
      <c r="BY85" s="3">
        <f>BD85+BG85+BL85</f>
        <v>0.98811737184695092</v>
      </c>
      <c r="BZ85" s="3">
        <f t="shared" si="54"/>
        <v>1.0043846076644407</v>
      </c>
      <c r="CA85" s="3"/>
      <c r="CB85"/>
      <c r="CD85" s="3"/>
      <c r="CG85"/>
      <c r="CH85"/>
    </row>
    <row r="86" spans="1:123" s="2" customFormat="1" x14ac:dyDescent="0.2">
      <c r="A86" s="2" t="s">
        <v>89</v>
      </c>
      <c r="B86" s="2" t="s">
        <v>82</v>
      </c>
      <c r="C86" s="2">
        <v>48</v>
      </c>
      <c r="D86" s="2">
        <v>40</v>
      </c>
      <c r="E86" s="2">
        <v>15</v>
      </c>
      <c r="F86" s="2">
        <v>20</v>
      </c>
      <c r="G86" s="2">
        <v>5</v>
      </c>
      <c r="H86" s="2">
        <v>550</v>
      </c>
      <c r="I86" s="2">
        <v>4</v>
      </c>
      <c r="J86" s="2">
        <v>3.8946499999999999</v>
      </c>
      <c r="L86" s="2">
        <v>0.126332</v>
      </c>
      <c r="M86" s="2">
        <v>-4.8999999999999998E-4</v>
      </c>
      <c r="N86" s="2">
        <v>7.4992400000000004</v>
      </c>
      <c r="O86" s="2">
        <v>0.37938499999999997</v>
      </c>
      <c r="P86" s="2">
        <v>10.041499999999999</v>
      </c>
      <c r="Q86" s="2">
        <v>30.598800000000001</v>
      </c>
      <c r="R86" s="2">
        <v>0.156608</v>
      </c>
      <c r="S86" s="2">
        <v>2.5182E-2</v>
      </c>
      <c r="T86" s="2">
        <v>-2.4000000000000001E-4</v>
      </c>
      <c r="U86" s="2">
        <v>1.1681E-2</v>
      </c>
      <c r="V86" s="2">
        <v>-4.8999999999999998E-4</v>
      </c>
      <c r="W86" s="2">
        <v>0.15048</v>
      </c>
      <c r="X86" s="2">
        <v>0</v>
      </c>
      <c r="Y86" s="2">
        <v>46.976599999999998</v>
      </c>
      <c r="Z86" s="2">
        <v>99.859300000000005</v>
      </c>
      <c r="AC86" s="2">
        <f>L86*1.1165</f>
        <v>0.14104967800000001</v>
      </c>
      <c r="AM86" s="2">
        <v>3.5475300000000001</v>
      </c>
      <c r="AP86" s="2">
        <v>0.19822100000000001</v>
      </c>
      <c r="AQ86" s="2">
        <v>5.1070000000000004E-3</v>
      </c>
      <c r="AS86" s="2">
        <v>5.8722999999999997E-2</v>
      </c>
      <c r="AT86" s="2">
        <v>1.9262000000000001E-2</v>
      </c>
      <c r="AU86" s="2">
        <v>4.0161899999999999</v>
      </c>
      <c r="AW86" s="2">
        <v>22.814499999999999</v>
      </c>
      <c r="AX86" s="2">
        <v>7.7933199999999996</v>
      </c>
      <c r="AY86" s="2">
        <v>1.6447E-2</v>
      </c>
      <c r="AZ86" s="2">
        <v>4.8205999999999999E-2</v>
      </c>
      <c r="BA86" s="2">
        <v>0</v>
      </c>
      <c r="BB86" s="2">
        <v>61.483400000000003</v>
      </c>
      <c r="BC86" s="2">
        <v>100</v>
      </c>
      <c r="BD86" s="3">
        <f>AM86/(SUM(AM86:BA86))*5</f>
        <v>0.46050878787427202</v>
      </c>
      <c r="BE86" s="3"/>
      <c r="BF86" s="3">
        <f>AO86/(SUM(AM86:BA86))*5</f>
        <v>0</v>
      </c>
      <c r="BG86" s="3">
        <f>AP86/(SUM(AM86:BA86))*5</f>
        <v>2.5731286963387508E-2</v>
      </c>
      <c r="BH86" s="3">
        <f>AQ86/(SUM(AM86:BA86))*5</f>
        <v>6.6294531115280411E-4</v>
      </c>
      <c r="BI86" s="3">
        <f>AR86/(SUM(AM86:BA86))*5</f>
        <v>0</v>
      </c>
      <c r="BJ86" s="3">
        <f>AS86/(SUM(AM86:BA86))*5</f>
        <v>7.6228974949728049E-3</v>
      </c>
      <c r="BK86" s="3">
        <f>AT86/(SUM(AM86:BA86))*5</f>
        <v>2.5004214966566117E-3</v>
      </c>
      <c r="BL86" s="3">
        <f>AU86/(SUM(AM86:BA86))*5</f>
        <v>0.52134606015249274</v>
      </c>
      <c r="BM86" s="3">
        <f>AV86/(SUM(AM86:BA86))*5</f>
        <v>0</v>
      </c>
      <c r="BN86" s="3">
        <f>AW86/(SUM(AM86:BA86))*5</f>
        <v>2.9615754457207064</v>
      </c>
      <c r="BO86" s="3">
        <f>AX86/(SUM(AM86:BA86))*5</f>
        <v>1.0116594776411536</v>
      </c>
      <c r="BP86" s="3">
        <f>AY86/(SUM(AM86:BA86))*5</f>
        <v>2.1350032372293264E-3</v>
      </c>
      <c r="BQ86" s="3">
        <f>AZ86/(SUM(AM86:BA86))*5</f>
        <v>6.2576741079757338E-3</v>
      </c>
      <c r="BR86" s="3">
        <f>BA86/(SUM(AM86:BA86))*5</f>
        <v>0</v>
      </c>
      <c r="BT86" s="2">
        <f t="shared" si="55"/>
        <v>2.5537555619142176</v>
      </c>
      <c r="BU86" s="2">
        <f t="shared" si="56"/>
        <v>45.704160853580312</v>
      </c>
      <c r="BV86" s="2">
        <f t="shared" si="57"/>
        <v>51.742083584505473</v>
      </c>
      <c r="BW86" s="2">
        <f t="shared" si="53"/>
        <v>0.24754527031360068</v>
      </c>
      <c r="BX86" s="3">
        <f>BN86+BO86+BH86</f>
        <v>3.9738978686730126</v>
      </c>
      <c r="BY86" s="3">
        <f>BD86+BG86+BL86</f>
        <v>1.0075861349901523</v>
      </c>
      <c r="BZ86" s="3">
        <f t="shared" si="54"/>
        <v>1.0100865564868089</v>
      </c>
      <c r="CA86" s="3"/>
      <c r="CB86"/>
      <c r="CD86" s="3"/>
      <c r="CG86"/>
    </row>
    <row r="87" spans="1:123" s="2" customFormat="1" x14ac:dyDescent="0.2">
      <c r="A87" t="s">
        <v>105</v>
      </c>
      <c r="B87" s="2" t="s">
        <v>82</v>
      </c>
      <c r="C87">
        <v>18</v>
      </c>
      <c r="D87">
        <v>40</v>
      </c>
      <c r="E87">
        <v>15</v>
      </c>
      <c r="F87">
        <v>15</v>
      </c>
      <c r="G87">
        <v>5</v>
      </c>
      <c r="H87">
        <v>233</v>
      </c>
      <c r="I87">
        <v>2</v>
      </c>
      <c r="J87">
        <v>3.8386100000000001</v>
      </c>
      <c r="K87">
        <v>8.5321999999999995E-2</v>
      </c>
      <c r="L87">
        <v>2.6669000000000002E-2</v>
      </c>
      <c r="M87">
        <v>-6.9499999999999996E-3</v>
      </c>
      <c r="N87">
        <v>7.3683699999999996</v>
      </c>
      <c r="O87">
        <v>0.33658199999999999</v>
      </c>
      <c r="P87">
        <v>9.9246099999999995</v>
      </c>
      <c r="Q87">
        <v>31.101500000000001</v>
      </c>
      <c r="R87">
        <v>0.22075500000000001</v>
      </c>
      <c r="S87">
        <v>1.9796000000000001E-2</v>
      </c>
      <c r="T87"/>
      <c r="U87"/>
      <c r="V87"/>
      <c r="W87"/>
      <c r="X87"/>
      <c r="Y87">
        <v>47.348100000000002</v>
      </c>
      <c r="Z87">
        <v>100.26300000000001</v>
      </c>
      <c r="AA87">
        <v>5.1743600000000001</v>
      </c>
      <c r="AB87">
        <v>0.10090200000000001</v>
      </c>
      <c r="AC87">
        <v>2.9776E-2</v>
      </c>
      <c r="AD87">
        <v>-1.153E-2</v>
      </c>
      <c r="AE87">
        <v>8.8758900000000001</v>
      </c>
      <c r="AF87">
        <v>0.47094599999999998</v>
      </c>
      <c r="AG87">
        <v>18.752400000000002</v>
      </c>
      <c r="AH87">
        <v>66.537199999999999</v>
      </c>
      <c r="AI87">
        <v>0.284001</v>
      </c>
      <c r="AJ87">
        <v>4.9430000000000002E-2</v>
      </c>
      <c r="AK87">
        <v>3.9999999999999998E-6</v>
      </c>
      <c r="AL87">
        <v>100.26300000000001</v>
      </c>
      <c r="AM87">
        <v>3.4758300000000002</v>
      </c>
      <c r="AN87">
        <v>2.0271000000000001E-2</v>
      </c>
      <c r="AO87"/>
      <c r="AP87">
        <v>0.174819</v>
      </c>
      <c r="AQ87"/>
      <c r="AR87"/>
      <c r="AS87">
        <v>8.2288E-2</v>
      </c>
      <c r="AT87">
        <v>4.0419999999999996E-3</v>
      </c>
      <c r="AU87">
        <v>3.9228100000000001</v>
      </c>
      <c r="AV87"/>
      <c r="AW87">
        <v>23.052299999999999</v>
      </c>
      <c r="AX87">
        <v>7.6570799999999997</v>
      </c>
      <c r="AY87">
        <v>1.2852000000000001E-2</v>
      </c>
      <c r="AZ87"/>
      <c r="BA87"/>
      <c r="BB87">
        <v>61.6036</v>
      </c>
      <c r="BC87">
        <v>100</v>
      </c>
      <c r="BD87" s="7">
        <f>AM87/(SUM($AM87:$AY87))*5</f>
        <v>0.45255501937228115</v>
      </c>
      <c r="BE87" s="7">
        <f>AN87/(SUM($AM87:$AY87))*5</f>
        <v>2.6392955920443496E-3</v>
      </c>
      <c r="BF87" s="7"/>
      <c r="BG87" s="7">
        <f>AP87/(SUM($AM87:$AY87))*5</f>
        <v>2.2761532046055997E-2</v>
      </c>
      <c r="BH87"/>
      <c r="BI87"/>
      <c r="BJ87" s="7">
        <f>AS87/(SUM($AM87:$AY87))*5</f>
        <v>1.0713943844810095E-2</v>
      </c>
      <c r="BK87" s="7">
        <f>AT87/(SUM($AM87:$AY87))*5</f>
        <v>5.2627067155262494E-4</v>
      </c>
      <c r="BL87" s="7">
        <f>AU87/(SUM($AM87:$AY87))*5</f>
        <v>0.51075206656936001</v>
      </c>
      <c r="BM87"/>
      <c r="BN87" s="7">
        <f>AW87/(SUM($AM87:$AY87))*5</f>
        <v>3.0014224150995981</v>
      </c>
      <c r="BO87" s="7">
        <f>AX87/(SUM($AM87:$AY87))*5</f>
        <v>0.99695611918163618</v>
      </c>
      <c r="BP87" s="7">
        <f>AY87/(SUM($AM87:$AY87))*5</f>
        <v>1.6733376226606472E-3</v>
      </c>
      <c r="BQ87"/>
      <c r="BR87"/>
      <c r="BS87"/>
      <c r="BT87">
        <f t="shared" si="55"/>
        <v>2.3083111693085021</v>
      </c>
      <c r="BU87">
        <f t="shared" si="56"/>
        <v>45.89488105765146</v>
      </c>
      <c r="BV87">
        <f t="shared" si="57"/>
        <v>51.79680777304003</v>
      </c>
      <c r="BW87" s="2">
        <f t="shared" si="53"/>
        <v>5.3342124270257425E-2</v>
      </c>
      <c r="BX87" s="7">
        <f>BN87+BO87</f>
        <v>3.9983785342812341</v>
      </c>
      <c r="BY87" s="7">
        <f>BD87+BL87+BG87</f>
        <v>0.98606861798769718</v>
      </c>
      <c r="BZ87" s="7">
        <f t="shared" si="54"/>
        <v>0.98659488865924982</v>
      </c>
      <c r="CA87"/>
      <c r="CB87"/>
      <c r="CD87" s="3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</row>
    <row r="88" spans="1:123" s="2" customFormat="1" x14ac:dyDescent="0.2">
      <c r="A88" s="2" t="s">
        <v>89</v>
      </c>
      <c r="B88" s="2" t="s">
        <v>82</v>
      </c>
      <c r="C88" s="2">
        <v>48</v>
      </c>
      <c r="D88" s="2">
        <v>40</v>
      </c>
      <c r="E88" s="2">
        <v>15</v>
      </c>
      <c r="F88" s="2">
        <v>20</v>
      </c>
      <c r="G88" s="2">
        <v>5</v>
      </c>
      <c r="H88" s="2">
        <v>552</v>
      </c>
      <c r="I88" s="2">
        <v>6</v>
      </c>
      <c r="J88" s="2">
        <v>3.8273799999999998</v>
      </c>
      <c r="L88" s="2">
        <v>0.16647200000000001</v>
      </c>
      <c r="M88" s="2">
        <v>-4.8999999999999998E-3</v>
      </c>
      <c r="N88" s="2">
        <v>7.4791499999999997</v>
      </c>
      <c r="O88" s="2">
        <v>0.43332100000000001</v>
      </c>
      <c r="P88" s="2">
        <v>9.9662000000000006</v>
      </c>
      <c r="Q88" s="2">
        <v>30.408000000000001</v>
      </c>
      <c r="R88" s="2">
        <v>0.150339</v>
      </c>
      <c r="S88" s="2">
        <v>0</v>
      </c>
      <c r="T88" s="2">
        <v>7.6169999999999996E-3</v>
      </c>
      <c r="U88" s="2">
        <v>5.8269999999999997E-3</v>
      </c>
      <c r="V88" s="2">
        <v>-5.7800000000000004E-3</v>
      </c>
      <c r="W88" s="2">
        <v>0</v>
      </c>
      <c r="X88" s="2">
        <v>0</v>
      </c>
      <c r="Y88" s="2">
        <v>46.603200000000001</v>
      </c>
      <c r="Z88" s="2">
        <v>99.036799999999999</v>
      </c>
      <c r="AC88" s="2">
        <f>L88*1.1165</f>
        <v>0.18586598800000001</v>
      </c>
      <c r="AM88" s="2">
        <v>3.5144099999999998</v>
      </c>
      <c r="AP88" s="2">
        <v>0.22822899999999999</v>
      </c>
      <c r="AQ88" s="2">
        <v>2.568E-3</v>
      </c>
      <c r="AR88" s="2">
        <v>2.9269999999999999E-3</v>
      </c>
      <c r="AS88" s="2">
        <v>5.6827999999999997E-2</v>
      </c>
      <c r="AT88" s="2">
        <v>2.5588E-2</v>
      </c>
      <c r="AU88" s="2">
        <v>4.0377799999999997</v>
      </c>
      <c r="AW88" s="2">
        <v>22.8553</v>
      </c>
      <c r="AX88" s="2">
        <v>7.7973100000000004</v>
      </c>
      <c r="AY88" s="2">
        <v>0</v>
      </c>
      <c r="AZ88" s="2">
        <v>0</v>
      </c>
      <c r="BA88" s="2">
        <v>0</v>
      </c>
      <c r="BB88" s="2">
        <v>61.487299999999998</v>
      </c>
      <c r="BC88" s="2">
        <v>100</v>
      </c>
      <c r="BD88" s="3">
        <f>AM88/(SUM(AM88:BA88))*5</f>
        <v>0.45616877469760597</v>
      </c>
      <c r="BE88" s="3"/>
      <c r="BF88" s="3">
        <f>AO88/(SUM(AM88:BA88))*5</f>
        <v>0</v>
      </c>
      <c r="BG88" s="3">
        <f>AP88/(SUM(AM88:BA88))*5</f>
        <v>2.9624017482439417E-2</v>
      </c>
      <c r="BH88" s="3">
        <f>AQ88/(SUM(AM88:BA88))*5</f>
        <v>3.3332519922930231E-4</v>
      </c>
      <c r="BI88" s="3">
        <f>AR88/(SUM(AM88:BA88))*5</f>
        <v>3.7992323136455127E-4</v>
      </c>
      <c r="BJ88" s="3">
        <f>AS88/(SUM(AM88:BA88))*5</f>
        <v>7.3762478278048245E-3</v>
      </c>
      <c r="BK88" s="3">
        <f>AT88/(SUM(AM88:BA88))*5</f>
        <v>3.3213104353112871E-3</v>
      </c>
      <c r="BL88" s="3">
        <f>AU88/(SUM(AM88:BA88))*5</f>
        <v>0.52410195597511378</v>
      </c>
      <c r="BM88" s="3">
        <f>AV88/(SUM(AM88:BA88))*5</f>
        <v>0</v>
      </c>
      <c r="BN88" s="3">
        <f>AW88/(SUM(AM88:BA88))*5</f>
        <v>2.9666072530940313</v>
      </c>
      <c r="BO88" s="3">
        <f>AX88/(SUM(AM88:BA88))*5</f>
        <v>1.0120871920570993</v>
      </c>
      <c r="BP88" s="3">
        <f>AY88/(SUM(AM88:BA88))*5</f>
        <v>0</v>
      </c>
      <c r="BQ88" s="3">
        <f>AZ88/(SUM(AM88:BA88))*5</f>
        <v>0</v>
      </c>
      <c r="BR88" s="3">
        <f>BA88/(SUM(AM88:BA88))*5</f>
        <v>0</v>
      </c>
      <c r="BT88" s="2">
        <f t="shared" si="55"/>
        <v>2.9333767243126618</v>
      </c>
      <c r="BU88" s="2">
        <f t="shared" si="56"/>
        <v>45.16993236482508</v>
      </c>
      <c r="BV88" s="2">
        <f t="shared" si="57"/>
        <v>51.896690910862254</v>
      </c>
      <c r="BW88" s="2">
        <f t="shared" si="53"/>
        <v>0.32779883492289968</v>
      </c>
      <c r="BX88" s="3">
        <f>BN88+BO88+BH88</f>
        <v>3.9790277703503598</v>
      </c>
      <c r="BY88" s="3">
        <f>BD88+BG88+BL88</f>
        <v>1.0098947481551592</v>
      </c>
      <c r="BZ88" s="3">
        <f t="shared" si="54"/>
        <v>1.0132160585904706</v>
      </c>
      <c r="CA88" s="3"/>
      <c r="CB88"/>
      <c r="CD88" s="3"/>
    </row>
    <row r="89" spans="1:123" s="2" customFormat="1" x14ac:dyDescent="0.2">
      <c r="A89" t="s">
        <v>105</v>
      </c>
      <c r="B89" s="2" t="s">
        <v>82</v>
      </c>
      <c r="C89">
        <v>18</v>
      </c>
      <c r="D89">
        <v>40</v>
      </c>
      <c r="E89">
        <v>15</v>
      </c>
      <c r="F89">
        <v>15</v>
      </c>
      <c r="G89">
        <v>5</v>
      </c>
      <c r="H89">
        <v>234</v>
      </c>
      <c r="I89">
        <v>3</v>
      </c>
      <c r="J89">
        <v>3.8455499999999998</v>
      </c>
      <c r="K89">
        <v>6.2844999999999998E-2</v>
      </c>
      <c r="L89">
        <v>2.3161000000000001E-2</v>
      </c>
      <c r="M89">
        <v>-5.5500000000000002E-3</v>
      </c>
      <c r="N89">
        <v>7.5050299999999996</v>
      </c>
      <c r="O89">
        <v>0.335922</v>
      </c>
      <c r="P89">
        <v>9.8661600000000007</v>
      </c>
      <c r="Q89">
        <v>31.202500000000001</v>
      </c>
      <c r="R89">
        <v>0.201932</v>
      </c>
      <c r="S89">
        <v>0</v>
      </c>
      <c r="T89"/>
      <c r="U89"/>
      <c r="V89"/>
      <c r="W89"/>
      <c r="X89"/>
      <c r="Y89">
        <v>47.402700000000003</v>
      </c>
      <c r="Z89">
        <v>100.44</v>
      </c>
      <c r="AA89">
        <v>5.1837200000000001</v>
      </c>
      <c r="AB89">
        <v>7.4319999999999997E-2</v>
      </c>
      <c r="AC89">
        <v>2.5859E-2</v>
      </c>
      <c r="AD89">
        <v>-9.2099999999999994E-3</v>
      </c>
      <c r="AE89">
        <v>9.0405099999999994</v>
      </c>
      <c r="AF89">
        <v>0.470022</v>
      </c>
      <c r="AG89">
        <v>18.6419</v>
      </c>
      <c r="AH89">
        <v>66.753299999999996</v>
      </c>
      <c r="AI89">
        <v>0.25978499999999999</v>
      </c>
      <c r="AJ89">
        <v>0</v>
      </c>
      <c r="AK89">
        <v>0</v>
      </c>
      <c r="AL89">
        <v>100.44</v>
      </c>
      <c r="AM89">
        <v>3.4767299999999999</v>
      </c>
      <c r="AN89">
        <v>1.4907999999999999E-2</v>
      </c>
      <c r="AO89"/>
      <c r="AP89">
        <v>0.174205</v>
      </c>
      <c r="AQ89"/>
      <c r="AR89"/>
      <c r="AS89">
        <v>7.5155E-2</v>
      </c>
      <c r="AT89">
        <v>3.5049999999999999E-3</v>
      </c>
      <c r="AU89">
        <v>3.9893800000000001</v>
      </c>
      <c r="AV89"/>
      <c r="AW89">
        <v>23.0914</v>
      </c>
      <c r="AX89">
        <v>7.6002099999999997</v>
      </c>
      <c r="AY89">
        <v>0</v>
      </c>
      <c r="AZ89"/>
      <c r="BA89"/>
      <c r="BB89">
        <v>61.5792</v>
      </c>
      <c r="BC89">
        <v>100</v>
      </c>
      <c r="BD89" s="7">
        <f>AM89/(SUM($AM89:$AY89))*5</f>
        <v>0.452398880087238</v>
      </c>
      <c r="BE89" s="7">
        <f>AN89/(SUM($AM89:$AY89))*5</f>
        <v>1.9398580000001562E-3</v>
      </c>
      <c r="BF89" s="7"/>
      <c r="BG89" s="7">
        <f>AP89/(SUM($AM89:$AY89))*5</f>
        <v>2.2667893942180523E-2</v>
      </c>
      <c r="BH89"/>
      <c r="BI89"/>
      <c r="BJ89" s="7">
        <f>AS89/(SUM($AM89:$AY89))*5</f>
        <v>9.7793149979884444E-3</v>
      </c>
      <c r="BK89" s="7">
        <f>AT89/(SUM($AM89:$AY89))*5</f>
        <v>4.5607742755571153E-4</v>
      </c>
      <c r="BL89" s="7">
        <f>AU89/(SUM($AM89:$AY89))*5</f>
        <v>0.51910589670248353</v>
      </c>
      <c r="BM89"/>
      <c r="BN89" s="7">
        <f>AW89/(SUM($AM89:$AY89))*5</f>
        <v>3.0046979488330838</v>
      </c>
      <c r="BO89" s="7">
        <f>AX89/(SUM($AM89:$AY89))*5</f>
        <v>0.98895413000947063</v>
      </c>
      <c r="BP89" s="7">
        <f>AY89/(SUM($AM89:$AY89))*5</f>
        <v>0</v>
      </c>
      <c r="BQ89"/>
      <c r="BR89"/>
      <c r="BS89"/>
      <c r="BT89">
        <f t="shared" si="55"/>
        <v>2.2800761486928218</v>
      </c>
      <c r="BU89">
        <f t="shared" si="56"/>
        <v>45.505060982433314</v>
      </c>
      <c r="BV89">
        <f t="shared" si="57"/>
        <v>52.214862868873858</v>
      </c>
      <c r="BW89" s="2">
        <f t="shared" si="53"/>
        <v>4.5854036332619023E-2</v>
      </c>
      <c r="BX89" s="7">
        <f>BN89+BO89</f>
        <v>3.9936520788425547</v>
      </c>
      <c r="BY89" s="7">
        <f>BD89+BL89+BG89</f>
        <v>0.99417267073190208</v>
      </c>
      <c r="BZ89" s="7">
        <f t="shared" si="54"/>
        <v>0.99462874815945779</v>
      </c>
      <c r="CA89"/>
      <c r="CB89"/>
      <c r="CD89" s="3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</row>
    <row r="90" spans="1:123" s="2" customFormat="1" x14ac:dyDescent="0.2">
      <c r="A90" s="2" t="s">
        <v>90</v>
      </c>
      <c r="B90" s="2" t="s">
        <v>82</v>
      </c>
      <c r="C90" s="2">
        <v>43</v>
      </c>
      <c r="D90" s="2">
        <v>40</v>
      </c>
      <c r="E90" s="2">
        <v>15</v>
      </c>
      <c r="F90" s="2">
        <v>20</v>
      </c>
      <c r="G90" s="2">
        <v>5</v>
      </c>
      <c r="H90" s="2">
        <v>448</v>
      </c>
      <c r="I90" s="2">
        <v>1</v>
      </c>
      <c r="J90" s="2">
        <v>3.6327500000000001</v>
      </c>
      <c r="L90" s="2">
        <v>0.87731400000000004</v>
      </c>
      <c r="M90" s="2">
        <v>1.9840000000000001E-3</v>
      </c>
      <c r="N90" s="2">
        <v>7.2196300000000004</v>
      </c>
      <c r="O90" s="2">
        <v>0.43790600000000002</v>
      </c>
      <c r="P90" s="2">
        <v>10.3165</v>
      </c>
      <c r="Q90" s="2">
        <v>29.647200000000002</v>
      </c>
      <c r="R90" s="2">
        <v>0.14423</v>
      </c>
      <c r="S90" s="2">
        <v>0.32045699999999999</v>
      </c>
      <c r="T90" s="2">
        <v>2.6069999999999999E-3</v>
      </c>
      <c r="U90" s="2">
        <v>2.1457E-2</v>
      </c>
      <c r="V90" s="2">
        <v>1.9849999999999998E-3</v>
      </c>
      <c r="W90" s="2">
        <v>0</v>
      </c>
      <c r="X90" s="2">
        <v>0</v>
      </c>
      <c r="Y90" s="2">
        <v>46.033700000000003</v>
      </c>
      <c r="Z90" s="2">
        <v>98.657799999999995</v>
      </c>
      <c r="AC90" s="2">
        <f>L90*1.1165</f>
        <v>0.97952108100000013</v>
      </c>
      <c r="AM90" s="2">
        <v>3.3704499999999999</v>
      </c>
      <c r="AO90" s="2">
        <v>1.7409999999999999E-3</v>
      </c>
      <c r="AP90" s="2">
        <v>0.23304800000000001</v>
      </c>
      <c r="AQ90" s="2">
        <v>9.5549999999999993E-3</v>
      </c>
      <c r="AR90" s="2">
        <v>1.0120000000000001E-3</v>
      </c>
      <c r="AS90" s="2">
        <v>5.5086999999999997E-2</v>
      </c>
      <c r="AT90" s="2">
        <v>0.13625399999999999</v>
      </c>
      <c r="AU90" s="2">
        <v>3.9382899999999998</v>
      </c>
      <c r="AV90" s="2">
        <v>1.3669999999999999E-3</v>
      </c>
      <c r="AW90" s="2">
        <v>22.515699999999999</v>
      </c>
      <c r="AX90" s="2">
        <v>8.1555199999999992</v>
      </c>
      <c r="AY90" s="2">
        <v>0.21317900000000001</v>
      </c>
      <c r="AZ90" s="2">
        <v>0</v>
      </c>
      <c r="BA90" s="2">
        <v>0</v>
      </c>
      <c r="BB90" s="2">
        <v>61.3688</v>
      </c>
      <c r="BC90" s="2">
        <v>100</v>
      </c>
      <c r="BD90" s="3">
        <f>AM90/(SUM(AM90:BA90))*5</f>
        <v>0.43623414989173387</v>
      </c>
      <c r="BE90" s="3"/>
      <c r="BF90" s="3">
        <f>AO90/(SUM(AM90:BA90))*5</f>
        <v>2.2533598034728559E-4</v>
      </c>
      <c r="BG90" s="3">
        <f>AP90/(SUM(AM90:BA90))*5</f>
        <v>3.016318181962907E-2</v>
      </c>
      <c r="BH90" s="3">
        <f>AQ90/(SUM(AM90:BA90))*5</f>
        <v>1.2366945963344707E-3</v>
      </c>
      <c r="BI90" s="3">
        <f>AR90/(SUM(AM90:BA90))*5</f>
        <v>1.3098220109790523E-4</v>
      </c>
      <c r="BJ90" s="3">
        <f>AS90/(SUM(AM90:BA90))*5</f>
        <v>7.1298582133204596E-3</v>
      </c>
      <c r="BK90" s="3">
        <f>AT90/(SUM(AM90:BA90))*5</f>
        <v>1.7635226115013811E-2</v>
      </c>
      <c r="BL90" s="3">
        <f>AU90/(SUM(AM90:BA90))*5</f>
        <v>0.50972914304532535</v>
      </c>
      <c r="BM90" s="3">
        <f>AV90/(SUM(AM90:BA90))*5</f>
        <v>1.769295147241467E-4</v>
      </c>
      <c r="BN90" s="3">
        <f>AW90/(SUM(AM90:BA90))*5</f>
        <v>2.9141857166601826</v>
      </c>
      <c r="BO90" s="3">
        <f>AX90/(SUM(AM90:BA90))*5</f>
        <v>1.0555612259861542</v>
      </c>
      <c r="BP90" s="3">
        <f>AY90/(SUM(AM90:BA90))*5</f>
        <v>2.7591555976136699E-2</v>
      </c>
      <c r="BQ90" s="3">
        <f>AZ90/(SUM(AM90:BA90))*5</f>
        <v>0</v>
      </c>
      <c r="BR90" s="3">
        <f>BA90/(SUM(AM90:BA90))*5</f>
        <v>0</v>
      </c>
      <c r="BT90" s="2">
        <f t="shared" si="55"/>
        <v>3.0900895119300622</v>
      </c>
      <c r="BU90" s="2">
        <f t="shared" si="56"/>
        <v>44.690330727938786</v>
      </c>
      <c r="BV90" s="2">
        <f t="shared" si="57"/>
        <v>52.219579760131161</v>
      </c>
      <c r="BW90" s="2">
        <f t="shared" si="53"/>
        <v>1.7745930538019978</v>
      </c>
      <c r="BX90" s="3">
        <f>BN90+BO90+BH90</f>
        <v>3.9709836372426714</v>
      </c>
      <c r="BY90" s="3">
        <f>BD90+BG90+BL90</f>
        <v>0.97612647475668823</v>
      </c>
      <c r="BZ90" s="3">
        <f t="shared" si="54"/>
        <v>0.99376170087170201</v>
      </c>
      <c r="CA90" s="3"/>
      <c r="CB90"/>
      <c r="CD90" s="3"/>
      <c r="CG90"/>
      <c r="CH90" s="6"/>
    </row>
    <row r="91" spans="1:123" s="2" customFormat="1" x14ac:dyDescent="0.2">
      <c r="A91" t="s">
        <v>100</v>
      </c>
      <c r="B91" s="2" t="s">
        <v>82</v>
      </c>
      <c r="C91">
        <v>25</v>
      </c>
      <c r="D91">
        <v>40</v>
      </c>
      <c r="E91">
        <v>15</v>
      </c>
      <c r="F91">
        <v>15</v>
      </c>
      <c r="G91">
        <v>5</v>
      </c>
      <c r="H91">
        <v>264</v>
      </c>
      <c r="I91">
        <v>1</v>
      </c>
      <c r="J91">
        <v>3.7713800000000002</v>
      </c>
      <c r="K91">
        <v>8.1851999999999994E-2</v>
      </c>
      <c r="L91">
        <v>2.2269000000000001E-2</v>
      </c>
      <c r="M91">
        <v>-2.1199999999999999E-3</v>
      </c>
      <c r="N91">
        <v>7.3131599999999999</v>
      </c>
      <c r="O91">
        <v>0.26550000000000001</v>
      </c>
      <c r="P91">
        <v>9.7402099999999994</v>
      </c>
      <c r="Q91">
        <v>31.196100000000001</v>
      </c>
      <c r="R91">
        <v>0.21687799999999999</v>
      </c>
      <c r="S91">
        <v>1.1508000000000001E-2</v>
      </c>
      <c r="T91"/>
      <c r="U91"/>
      <c r="V91"/>
      <c r="W91"/>
      <c r="X91"/>
      <c r="Y91">
        <v>47.217300000000002</v>
      </c>
      <c r="Z91">
        <v>99.834100000000007</v>
      </c>
      <c r="AA91">
        <v>5.0837399999999997</v>
      </c>
      <c r="AB91">
        <v>9.6798999999999996E-2</v>
      </c>
      <c r="AC91">
        <v>2.4863E-2</v>
      </c>
      <c r="AD91">
        <v>-3.5100000000000001E-3</v>
      </c>
      <c r="AE91">
        <v>8.8093800000000009</v>
      </c>
      <c r="AF91">
        <v>0.37148799999999998</v>
      </c>
      <c r="AG91">
        <v>18.4039</v>
      </c>
      <c r="AH91">
        <v>66.739599999999996</v>
      </c>
      <c r="AI91">
        <v>0.27901199999999998</v>
      </c>
      <c r="AJ91">
        <v>2.8736000000000001E-2</v>
      </c>
      <c r="AK91">
        <v>3.9999999999999998E-6</v>
      </c>
      <c r="AL91">
        <v>99.834100000000007</v>
      </c>
      <c r="AM91">
        <v>3.4277700000000002</v>
      </c>
      <c r="AN91">
        <v>1.9519999999999999E-2</v>
      </c>
      <c r="AO91"/>
      <c r="AP91">
        <v>0.13841600000000001</v>
      </c>
      <c r="AQ91"/>
      <c r="AR91"/>
      <c r="AS91">
        <v>8.1145999999999996E-2</v>
      </c>
      <c r="AT91">
        <v>3.388E-3</v>
      </c>
      <c r="AU91">
        <v>3.90801</v>
      </c>
      <c r="AV91"/>
      <c r="AW91">
        <v>23.209199999999999</v>
      </c>
      <c r="AX91">
        <v>7.5429899999999996</v>
      </c>
      <c r="AY91">
        <v>7.4999999999999997E-3</v>
      </c>
      <c r="AZ91"/>
      <c r="BA91"/>
      <c r="BB91">
        <v>61.663899999999998</v>
      </c>
      <c r="BC91">
        <v>100</v>
      </c>
      <c r="BD91" s="7">
        <f>AM91/(SUM($AM91:$AY91))*5</f>
        <v>0.44704671142998303</v>
      </c>
      <c r="BE91" s="7">
        <f>AN91/(SUM($AM91:$AY91))*5</f>
        <v>2.5457810200548076E-3</v>
      </c>
      <c r="BF91" s="7"/>
      <c r="BG91" s="7">
        <f>AP91/(SUM($AM91:$AY91))*5</f>
        <v>1.8052091479093559E-2</v>
      </c>
      <c r="BH91"/>
      <c r="BI91"/>
      <c r="BJ91" s="7">
        <f>AS91/(SUM($AM91:$AY91))*5</f>
        <v>1.0582989070356938E-2</v>
      </c>
      <c r="BK91" s="7">
        <f>AT91/(SUM($AM91:$AY91))*5</f>
        <v>4.4185994343984053E-4</v>
      </c>
      <c r="BL91" s="7">
        <f>AU91/(SUM($AM91:$AY91))*5</f>
        <v>0.5096791846405937</v>
      </c>
      <c r="BM91"/>
      <c r="BN91" s="7">
        <f>AW91/(SUM($AM91:$AY91))*5</f>
        <v>3.0269231993163954</v>
      </c>
      <c r="BO91" s="7">
        <f>AX91/(SUM($AM91:$AY91))*5</f>
        <v>0.98375003977782849</v>
      </c>
      <c r="BP91" s="7">
        <f>AY91/(SUM($AM91:$AY91))*5</f>
        <v>9.7814332225466469E-4</v>
      </c>
      <c r="BQ91"/>
      <c r="BR91"/>
      <c r="BS91"/>
      <c r="BT91">
        <f t="shared" si="55"/>
        <v>1.8519182531472282</v>
      </c>
      <c r="BU91">
        <f t="shared" si="56"/>
        <v>45.861387632863796</v>
      </c>
      <c r="BV91">
        <f t="shared" si="57"/>
        <v>52.286694113988986</v>
      </c>
      <c r="BW91" s="2">
        <f t="shared" si="53"/>
        <v>4.5308752131704565E-2</v>
      </c>
      <c r="BX91" s="7">
        <f>BN91+BO91</f>
        <v>4.0106732390942241</v>
      </c>
      <c r="BY91" s="7">
        <f>BD91+BL91+BG91</f>
        <v>0.97477798754967027</v>
      </c>
      <c r="BZ91" s="7">
        <f t="shared" si="54"/>
        <v>0.97521984749311008</v>
      </c>
      <c r="CA91"/>
      <c r="CB91"/>
      <c r="CD91"/>
      <c r="CE91"/>
      <c r="CF91"/>
      <c r="CG91" s="9"/>
      <c r="CH91"/>
    </row>
    <row r="92" spans="1:123" s="9" customFormat="1" ht="15.75" customHeight="1" x14ac:dyDescent="0.2">
      <c r="A92" s="2" t="s">
        <v>93</v>
      </c>
      <c r="B92" s="2" t="s">
        <v>82</v>
      </c>
      <c r="C92" s="2">
        <v>34</v>
      </c>
      <c r="D92" s="2">
        <v>40</v>
      </c>
      <c r="E92" s="2">
        <v>15</v>
      </c>
      <c r="F92" s="2">
        <v>20</v>
      </c>
      <c r="G92" s="2">
        <v>5</v>
      </c>
      <c r="H92" s="2">
        <v>414</v>
      </c>
      <c r="I92" s="2">
        <v>3</v>
      </c>
      <c r="J92" s="2">
        <v>3.4766300000000001</v>
      </c>
      <c r="K92" s="2"/>
      <c r="L92" s="2">
        <v>1.0151300000000001</v>
      </c>
      <c r="M92" s="2">
        <v>-4.2999999999999999E-4</v>
      </c>
      <c r="N92" s="2">
        <v>6.9588200000000002</v>
      </c>
      <c r="O92" s="2">
        <v>0.43189699999999998</v>
      </c>
      <c r="P92" s="2">
        <v>10.0258</v>
      </c>
      <c r="Q92" s="2">
        <v>29.9908</v>
      </c>
      <c r="R92" s="2">
        <v>0.12900700000000001</v>
      </c>
      <c r="S92" s="2">
        <v>1.0999999999999999E-2</v>
      </c>
      <c r="T92" s="2">
        <v>-2E-3</v>
      </c>
      <c r="U92" s="2">
        <v>9.1210000000000006E-3</v>
      </c>
      <c r="V92" s="2">
        <v>-6.3299999999999997E-3</v>
      </c>
      <c r="W92" s="2">
        <v>0</v>
      </c>
      <c r="X92" s="2">
        <v>0</v>
      </c>
      <c r="Y92" s="2">
        <v>46.046199999999999</v>
      </c>
      <c r="Z92" s="2">
        <v>98.085599999999999</v>
      </c>
      <c r="AA92" s="2"/>
      <c r="AB92" s="2"/>
      <c r="AC92" s="2">
        <f>L92*1.1165</f>
        <v>1.1333926450000003</v>
      </c>
      <c r="AD92" s="2"/>
      <c r="AE92" s="2"/>
      <c r="AF92" s="2"/>
      <c r="AG92" s="2"/>
      <c r="AH92" s="2"/>
      <c r="AI92" s="2"/>
      <c r="AJ92" s="2"/>
      <c r="AK92" s="2"/>
      <c r="AL92" s="2"/>
      <c r="AM92" s="2">
        <v>3.2401200000000001</v>
      </c>
      <c r="AN92" s="2"/>
      <c r="AO92" s="2"/>
      <c r="AP92" s="2">
        <v>0.23088400000000001</v>
      </c>
      <c r="AQ92" s="2">
        <v>4.0800000000000003E-3</v>
      </c>
      <c r="AR92" s="2"/>
      <c r="AS92" s="2">
        <v>4.9494000000000003E-2</v>
      </c>
      <c r="AT92" s="2">
        <v>0.15836800000000001</v>
      </c>
      <c r="AU92" s="2">
        <v>3.8130999999999999</v>
      </c>
      <c r="AV92" s="2"/>
      <c r="AW92" s="2">
        <v>22.879100000000001</v>
      </c>
      <c r="AX92" s="2">
        <v>7.9613199999999997</v>
      </c>
      <c r="AY92" s="2">
        <v>7.3499999999999998E-3</v>
      </c>
      <c r="AZ92" s="2">
        <v>0</v>
      </c>
      <c r="BA92" s="2">
        <v>0</v>
      </c>
      <c r="BB92" s="2">
        <v>61.661700000000003</v>
      </c>
      <c r="BC92" s="2">
        <v>100</v>
      </c>
      <c r="BD92" s="3">
        <f>AM92/(SUM(AM92:BA92))*5</f>
        <v>0.42250880819999759</v>
      </c>
      <c r="BE92" s="3"/>
      <c r="BF92" s="3">
        <f>AO92/(SUM(AM92:BA92))*5</f>
        <v>0</v>
      </c>
      <c r="BG92" s="3">
        <f>AP92/(SUM(AM92:BA92))*5</f>
        <v>3.01070712419442E-2</v>
      </c>
      <c r="BH92" s="3">
        <f>AQ92/(SUM(AM92:BA92))*5</f>
        <v>5.3202842408799371E-4</v>
      </c>
      <c r="BI92" s="3">
        <f>AR92/(SUM(AM92:BA92))*5</f>
        <v>0</v>
      </c>
      <c r="BJ92" s="3">
        <f>AS92/(SUM(AM92:BA92))*5</f>
        <v>6.4539742210321469E-3</v>
      </c>
      <c r="BK92" s="3">
        <f>AT92/(SUM(AM92:BA92))*5</f>
        <v>2.0651048398521415E-2</v>
      </c>
      <c r="BL92" s="3">
        <f>AU92/(SUM(AM92:BA92))*5</f>
        <v>0.4972248980122374</v>
      </c>
      <c r="BM92" s="3">
        <f>AV92/(SUM(AM92:BA92))*5</f>
        <v>0</v>
      </c>
      <c r="BN92" s="3">
        <f>AW92/(SUM(AM92:BA92))*5</f>
        <v>2.9834145876352003</v>
      </c>
      <c r="BO92" s="3">
        <f>AX92/(SUM(AM92:BA92))*5</f>
        <v>1.0381491503088789</v>
      </c>
      <c r="BP92" s="3">
        <f>AY92/(SUM(AM92:BA92))*5</f>
        <v>9.5843355809969446E-4</v>
      </c>
      <c r="BQ92" s="3">
        <f>AZ92/(SUM(AM92:BA92))*5</f>
        <v>0</v>
      </c>
      <c r="BR92" s="3">
        <f>BA92/(SUM(AM92:BA92))*5</f>
        <v>0</v>
      </c>
      <c r="BS92" s="2"/>
      <c r="BT92" s="2">
        <f t="shared" si="55"/>
        <v>3.1696966435405094</v>
      </c>
      <c r="BU92" s="2">
        <f t="shared" si="56"/>
        <v>44.482066703056404</v>
      </c>
      <c r="BV92" s="2">
        <f t="shared" si="57"/>
        <v>52.348236653403077</v>
      </c>
      <c r="BW92" s="2">
        <f t="shared" si="53"/>
        <v>2.1278951402168524</v>
      </c>
      <c r="BX92" s="3">
        <f>BN92+BO92+BH92</f>
        <v>4.0220957663681673</v>
      </c>
      <c r="BY92" s="3">
        <f>BD92+BG92+BL92</f>
        <v>0.94984077745417927</v>
      </c>
      <c r="BZ92" s="3">
        <f t="shared" si="54"/>
        <v>0.97049182585270066</v>
      </c>
      <c r="CA92" s="3"/>
      <c r="CB92"/>
      <c r="CC92" s="2"/>
      <c r="CD92" s="3"/>
      <c r="CE92" s="2"/>
      <c r="CF92" s="2"/>
      <c r="CG9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</row>
    <row r="93" spans="1:123" s="9" customFormat="1" ht="15.75" customHeight="1" x14ac:dyDescent="0.2">
      <c r="A93" s="2" t="s">
        <v>98</v>
      </c>
      <c r="B93" s="2" t="s">
        <v>82</v>
      </c>
      <c r="C93" s="2">
        <v>27</v>
      </c>
      <c r="D93" s="2">
        <v>40</v>
      </c>
      <c r="E93" s="2">
        <v>15</v>
      </c>
      <c r="F93" s="2">
        <v>20</v>
      </c>
      <c r="G93" s="2">
        <v>5</v>
      </c>
      <c r="H93" s="2">
        <v>384</v>
      </c>
      <c r="I93" s="2">
        <v>1</v>
      </c>
      <c r="J93" s="2">
        <v>3.6381000000000001</v>
      </c>
      <c r="K93" s="2"/>
      <c r="L93" s="2">
        <v>1.35609</v>
      </c>
      <c r="M93" s="2">
        <v>-4.8599999999999997E-3</v>
      </c>
      <c r="N93" s="2">
        <v>7.2604300000000004</v>
      </c>
      <c r="O93" s="2">
        <v>0.41730099999999998</v>
      </c>
      <c r="P93" s="2">
        <v>10.2043</v>
      </c>
      <c r="Q93" s="2">
        <v>30.047899999999998</v>
      </c>
      <c r="R93" s="2">
        <v>0.13480500000000001</v>
      </c>
      <c r="S93" s="2">
        <v>3.1322000000000003E-2</v>
      </c>
      <c r="T93" s="2">
        <v>-5.4000000000000001E-4</v>
      </c>
      <c r="U93" s="2">
        <v>1.9141999999999999E-2</v>
      </c>
      <c r="V93" s="2">
        <v>-6.6299999999999996E-3</v>
      </c>
      <c r="W93" s="2">
        <v>0</v>
      </c>
      <c r="X93" s="2">
        <v>0</v>
      </c>
      <c r="Y93" s="2">
        <v>46.427300000000002</v>
      </c>
      <c r="Z93" s="2">
        <v>99.524600000000007</v>
      </c>
      <c r="AA93" s="2"/>
      <c r="AB93" s="2"/>
      <c r="AC93" s="2">
        <f>L93*1.1165</f>
        <v>1.5140744850000001</v>
      </c>
      <c r="AD93" s="2"/>
      <c r="AE93" s="2"/>
      <c r="AF93" s="2"/>
      <c r="AG93" s="2"/>
      <c r="AH93" s="2"/>
      <c r="AI93" s="2"/>
      <c r="AJ93" s="2"/>
      <c r="AK93" s="2"/>
      <c r="AL93" s="2"/>
      <c r="AM93" s="2">
        <v>3.35459</v>
      </c>
      <c r="AN93" s="2"/>
      <c r="AO93" s="2"/>
      <c r="AP93" s="2">
        <v>0.22071199999999999</v>
      </c>
      <c r="AQ93" s="2">
        <v>8.4709999999999994E-3</v>
      </c>
      <c r="AR93" s="2"/>
      <c r="AS93" s="2">
        <v>5.117E-2</v>
      </c>
      <c r="AT93" s="2">
        <v>0.209313</v>
      </c>
      <c r="AU93" s="2">
        <v>3.9361199999999998</v>
      </c>
      <c r="AV93" s="2"/>
      <c r="AW93" s="2">
        <v>22.679200000000002</v>
      </c>
      <c r="AX93" s="2">
        <v>8.0170300000000001</v>
      </c>
      <c r="AY93" s="2">
        <v>2.0708000000000001E-2</v>
      </c>
      <c r="AZ93" s="2">
        <v>0</v>
      </c>
      <c r="BA93" s="2">
        <v>0</v>
      </c>
      <c r="BB93" s="2">
        <v>61.511699999999998</v>
      </c>
      <c r="BC93" s="2">
        <v>100</v>
      </c>
      <c r="BD93" s="3">
        <f>AM93/(SUM(AM93:BA93))*5</f>
        <v>0.43569143551157874</v>
      </c>
      <c r="BE93" s="3"/>
      <c r="BF93" s="3">
        <f>AO93/(SUM(AM93:BA93))*5</f>
        <v>0</v>
      </c>
      <c r="BG93" s="3">
        <f>AP93/(SUM(AM93:BA93))*5</f>
        <v>2.866589601549864E-2</v>
      </c>
      <c r="BH93" s="3">
        <f>AQ93/(SUM(AM93:BA93))*5</f>
        <v>1.1002066274026284E-3</v>
      </c>
      <c r="BI93" s="3">
        <f>AR93/(SUM(AM93:BA93))*5</f>
        <v>0</v>
      </c>
      <c r="BJ93" s="3">
        <f>AS93/(SUM(AM93:BA93))*5</f>
        <v>6.6459182061377057E-3</v>
      </c>
      <c r="BK93" s="3">
        <f>AT93/(SUM(AM93:BA93))*5</f>
        <v>2.7185403116695359E-2</v>
      </c>
      <c r="BL93" s="3">
        <f>AU93/(SUM(AM93:BA93))*5</f>
        <v>0.51122008148412634</v>
      </c>
      <c r="BM93" s="3">
        <f>AV93/(SUM(AM93:BA93))*5</f>
        <v>0</v>
      </c>
      <c r="BN93" s="3">
        <f>AW93/(SUM(AM93:BA93))*5</f>
        <v>2.9455561497095619</v>
      </c>
      <c r="BO93" s="3">
        <f>AX93/(SUM(AM93:BA93))*5</f>
        <v>1.0412453710406913</v>
      </c>
      <c r="BP93" s="3">
        <f>AY93/(SUM(AM93:BA93))*5</f>
        <v>2.6895382883075944E-3</v>
      </c>
      <c r="BQ93" s="3">
        <f>AZ93/(SUM(AM93:BA93))*5</f>
        <v>0</v>
      </c>
      <c r="BR93" s="3">
        <f>BA93/(SUM(AM93:BA93))*5</f>
        <v>0</v>
      </c>
      <c r="BS93" s="2"/>
      <c r="BT93" s="2">
        <f t="shared" si="55"/>
        <v>2.9383517528372129</v>
      </c>
      <c r="BU93" s="2">
        <f t="shared" si="56"/>
        <v>44.659852688345829</v>
      </c>
      <c r="BV93" s="2">
        <f t="shared" si="57"/>
        <v>52.401795558816964</v>
      </c>
      <c r="BW93" s="2">
        <f t="shared" si="53"/>
        <v>2.7110501785127972</v>
      </c>
      <c r="BX93" s="3">
        <f>BN93+BO93+BH93</f>
        <v>3.9879017273776562</v>
      </c>
      <c r="BY93" s="3">
        <f>BD93+BG93+BL93</f>
        <v>0.97557741301120371</v>
      </c>
      <c r="BZ93" s="3">
        <f t="shared" si="54"/>
        <v>1.002762816127899</v>
      </c>
      <c r="CA93" s="3"/>
      <c r="CB93"/>
      <c r="CC93" s="2"/>
      <c r="CD93"/>
      <c r="CE93"/>
      <c r="CF93"/>
      <c r="CG93"/>
      <c r="CH93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</row>
    <row r="94" spans="1:123" s="2" customFormat="1" x14ac:dyDescent="0.2">
      <c r="A94" s="2" t="s">
        <v>103</v>
      </c>
      <c r="B94" s="2" t="s">
        <v>82</v>
      </c>
      <c r="C94" s="2">
        <v>20</v>
      </c>
      <c r="D94" s="2">
        <v>40</v>
      </c>
      <c r="E94" s="2">
        <v>15</v>
      </c>
      <c r="F94" s="2">
        <v>20</v>
      </c>
      <c r="G94" s="2">
        <v>5</v>
      </c>
      <c r="H94" s="2">
        <v>354</v>
      </c>
      <c r="I94" s="2">
        <v>1</v>
      </c>
      <c r="J94" s="2">
        <v>3.4070800000000001</v>
      </c>
      <c r="L94" s="2">
        <v>1.46462</v>
      </c>
      <c r="M94" s="2">
        <v>1.2520000000000001E-3</v>
      </c>
      <c r="N94" s="2">
        <v>6.8796200000000001</v>
      </c>
      <c r="O94" s="2">
        <v>0.45009300000000002</v>
      </c>
      <c r="P94" s="2">
        <v>10.0684</v>
      </c>
      <c r="Q94" s="2">
        <v>29.665700000000001</v>
      </c>
      <c r="R94" s="2">
        <v>0.115602</v>
      </c>
      <c r="S94" s="2">
        <v>3.0987000000000001E-2</v>
      </c>
      <c r="T94" s="2">
        <v>-1.16E-3</v>
      </c>
      <c r="U94" s="2">
        <v>1.6934000000000001E-2</v>
      </c>
      <c r="V94" s="2">
        <v>4.5300000000000002E-3</v>
      </c>
      <c r="W94" s="2">
        <v>6.9885000000000003E-2</v>
      </c>
      <c r="X94" s="2">
        <v>0</v>
      </c>
      <c r="Y94" s="2">
        <v>45.766800000000003</v>
      </c>
      <c r="Z94" s="2">
        <v>97.940299999999993</v>
      </c>
      <c r="AC94" s="2">
        <f>L94*1.1165</f>
        <v>1.6352482300000002</v>
      </c>
      <c r="AM94" s="2">
        <v>3.1935899999999999</v>
      </c>
      <c r="AO94" s="2">
        <v>1.1100000000000001E-3</v>
      </c>
      <c r="AP94" s="2">
        <v>0.24199799999999999</v>
      </c>
      <c r="AQ94" s="2">
        <v>7.6179999999999998E-3</v>
      </c>
      <c r="AR94" s="2">
        <v>-4.6000000000000001E-4</v>
      </c>
      <c r="AS94" s="2">
        <v>4.4607000000000001E-2</v>
      </c>
      <c r="AT94" s="2">
        <v>0.22980800000000001</v>
      </c>
      <c r="AU94" s="2">
        <v>3.79142</v>
      </c>
      <c r="AV94" s="2">
        <v>3.1519999999999999E-3</v>
      </c>
      <c r="AW94" s="2">
        <v>22.761500000000002</v>
      </c>
      <c r="AX94" s="2">
        <v>8.0412300000000005</v>
      </c>
      <c r="AY94" s="2">
        <v>2.0826000000000001E-2</v>
      </c>
      <c r="AZ94" s="2">
        <v>2.3037999999999999E-2</v>
      </c>
      <c r="BA94" s="2">
        <v>0</v>
      </c>
      <c r="BB94" s="2">
        <v>61.640599999999999</v>
      </c>
      <c r="BC94" s="2">
        <v>100</v>
      </c>
      <c r="BD94" s="3">
        <f>AM94/(SUM(AM94:BA94))*5</f>
        <v>0.41627175080802153</v>
      </c>
      <c r="BE94" s="3"/>
      <c r="BF94" s="3">
        <f>AO94/(SUM(AM94:BA94))*5</f>
        <v>1.4468408386702862E-4</v>
      </c>
      <c r="BG94" s="3">
        <f>AP94/(SUM(AM94:BA94))*5</f>
        <v>3.1543476511399271E-2</v>
      </c>
      <c r="BH94" s="3">
        <f>AQ94/(SUM(AM94:BA94))*5</f>
        <v>9.9297599180092231E-4</v>
      </c>
      <c r="BI94" s="3">
        <f>AR94/(SUM(AM94:BA94))*5</f>
        <v>-5.995916989084068E-5</v>
      </c>
      <c r="BJ94" s="3">
        <f>AS94/(SUM(AM94:BA94))*5</f>
        <v>5.8143449811320228E-3</v>
      </c>
      <c r="BK94" s="3">
        <f>AT94/(SUM(AM94:BA94))*5</f>
        <v>2.9954558509291993E-2</v>
      </c>
      <c r="BL94" s="3">
        <f>AU94/(SUM(AM94:BA94))*5</f>
        <v>0.49419651284245908</v>
      </c>
      <c r="BM94" s="3">
        <f>AV94/(SUM(AM94:BA94))*5</f>
        <v>4.1085065977376046E-4</v>
      </c>
      <c r="BN94" s="3">
        <f>AW94/(SUM(AM94:BA94))*5</f>
        <v>2.9668709684138483</v>
      </c>
      <c r="BO94" s="3">
        <f>AX94/(SUM(AM94:BA94))*5</f>
        <v>1.048142338481141</v>
      </c>
      <c r="BP94" s="3">
        <f>AY94/(SUM(AM94:BA94))*5</f>
        <v>2.7145862437970613E-3</v>
      </c>
      <c r="BQ94" s="3">
        <f>AZ94/(SUM(AM94:BA94))*5</f>
        <v>3.0029116433591034E-3</v>
      </c>
      <c r="BR94" s="3">
        <f>BA94/(SUM(AM94:BA94))*5</f>
        <v>0</v>
      </c>
      <c r="BT94" s="2">
        <f t="shared" si="55"/>
        <v>3.3485226528045904</v>
      </c>
      <c r="BU94" s="2">
        <f t="shared" si="56"/>
        <v>44.189656355714561</v>
      </c>
      <c r="BV94" s="2">
        <f t="shared" si="57"/>
        <v>52.461820991480849</v>
      </c>
      <c r="BW94" s="2">
        <f t="shared" si="53"/>
        <v>3.0818515570184379</v>
      </c>
      <c r="BX94" s="3">
        <f>BN94+BO94+BH94</f>
        <v>4.0160062828867904</v>
      </c>
      <c r="BY94" s="3">
        <f>BD94+BG94+BL94</f>
        <v>0.94201174016187994</v>
      </c>
      <c r="BZ94" s="3">
        <f t="shared" si="54"/>
        <v>0.9719662986711719</v>
      </c>
      <c r="CA94" s="3"/>
      <c r="CB94"/>
      <c r="CD94"/>
      <c r="CE94"/>
      <c r="CF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</row>
    <row r="95" spans="1:123" s="2" customFormat="1" x14ac:dyDescent="0.2">
      <c r="A95" s="2" t="s">
        <v>98</v>
      </c>
      <c r="B95" s="2" t="s">
        <v>82</v>
      </c>
      <c r="C95" s="2">
        <v>27</v>
      </c>
      <c r="D95" s="2">
        <v>40</v>
      </c>
      <c r="E95" s="2">
        <v>15</v>
      </c>
      <c r="F95" s="2">
        <v>20</v>
      </c>
      <c r="G95" s="2">
        <v>5</v>
      </c>
      <c r="H95" s="2">
        <v>385</v>
      </c>
      <c r="I95" s="2">
        <v>2</v>
      </c>
      <c r="J95" s="2">
        <v>3.6185999999999998</v>
      </c>
      <c r="L95" s="2">
        <v>1.4454400000000001</v>
      </c>
      <c r="M95" s="2">
        <v>-3.2000000000000003E-4</v>
      </c>
      <c r="N95" s="2">
        <v>7.23482</v>
      </c>
      <c r="O95" s="2">
        <v>0.38748300000000002</v>
      </c>
      <c r="P95" s="2">
        <v>10.223000000000001</v>
      </c>
      <c r="Q95" s="2">
        <v>29.915099999999999</v>
      </c>
      <c r="R95" s="2">
        <v>0.14212</v>
      </c>
      <c r="S95" s="2">
        <v>0</v>
      </c>
      <c r="T95" s="2">
        <v>1.255E-3</v>
      </c>
      <c r="U95" s="2">
        <v>1.4812000000000001E-2</v>
      </c>
      <c r="V95" s="2">
        <v>-7.1700000000000002E-3</v>
      </c>
      <c r="W95" s="2">
        <v>0</v>
      </c>
      <c r="X95" s="2">
        <v>0</v>
      </c>
      <c r="Y95" s="2">
        <v>46.281199999999998</v>
      </c>
      <c r="Z95" s="2">
        <v>99.256399999999999</v>
      </c>
      <c r="AC95" s="2">
        <f>L95*1.1165</f>
        <v>1.6138337600000001</v>
      </c>
      <c r="AM95" s="2">
        <v>3.34761</v>
      </c>
      <c r="AP95" s="2">
        <v>0.20561699999999999</v>
      </c>
      <c r="AQ95" s="2">
        <v>6.5770000000000004E-3</v>
      </c>
      <c r="AR95" s="2">
        <v>4.86E-4</v>
      </c>
      <c r="AS95" s="2">
        <v>5.4123999999999999E-2</v>
      </c>
      <c r="AT95" s="2">
        <v>0.22383900000000001</v>
      </c>
      <c r="AU95" s="2">
        <v>3.9351500000000001</v>
      </c>
      <c r="AW95" s="2">
        <v>22.653400000000001</v>
      </c>
      <c r="AX95" s="2">
        <v>8.0582100000000008</v>
      </c>
      <c r="AY95" s="2">
        <v>0</v>
      </c>
      <c r="AZ95" s="2">
        <v>0</v>
      </c>
      <c r="BA95" s="2">
        <v>0</v>
      </c>
      <c r="BB95" s="2">
        <v>61.520200000000003</v>
      </c>
      <c r="BC95" s="2">
        <v>100</v>
      </c>
      <c r="BD95" s="3">
        <f>AM95/(SUM(AM95:BA95))*5</f>
        <v>0.43492384944757589</v>
      </c>
      <c r="BE95" s="3"/>
      <c r="BF95" s="3">
        <f>AO95/(SUM(AM95:BA95))*5</f>
        <v>0</v>
      </c>
      <c r="BG95" s="3">
        <f>AP95/(SUM(AM95:BA95))*5</f>
        <v>2.6713905488352049E-2</v>
      </c>
      <c r="BH95" s="3">
        <f>AQ95/(SUM(AM95:BA95))*5</f>
        <v>8.5448847321423541E-4</v>
      </c>
      <c r="BI95" s="3">
        <f>AR95/(SUM(AM95:BA95))*5</f>
        <v>6.3141462366142373E-5</v>
      </c>
      <c r="BJ95" s="3">
        <f>AS95/(SUM(AM95:BA95))*5</f>
        <v>7.0318282080351641E-3</v>
      </c>
      <c r="BK95" s="3">
        <f>AT95/(SUM(AM95:BA95))*5</f>
        <v>2.9081320564969017E-2</v>
      </c>
      <c r="BL95" s="3">
        <f>AU95/(SUM(AM95:BA95))*5</f>
        <v>0.51125746014429052</v>
      </c>
      <c r="BM95" s="3">
        <f>AV95/(SUM(AM95:BA95))*5</f>
        <v>0</v>
      </c>
      <c r="BN95" s="3">
        <f>AW95/(SUM(AM95:BA95))*5</f>
        <v>2.9431456863480858</v>
      </c>
      <c r="BO95" s="3">
        <f>AX95/(SUM(AM95:BA95))*5</f>
        <v>1.0469283198631114</v>
      </c>
      <c r="BP95" s="3">
        <f>AY95/(SUM(AM95:BA95))*5</f>
        <v>0</v>
      </c>
      <c r="BQ95" s="3">
        <f>AZ95/(SUM(AM95:BA95))*5</f>
        <v>0</v>
      </c>
      <c r="BR95" s="3">
        <f>BA95/(SUM(AM95:BA95))*5</f>
        <v>0</v>
      </c>
      <c r="BT95" s="2">
        <f t="shared" si="55"/>
        <v>2.7458152814688681</v>
      </c>
      <c r="BU95" s="2">
        <f t="shared" si="56"/>
        <v>44.704079401985233</v>
      </c>
      <c r="BV95" s="2">
        <f t="shared" si="57"/>
        <v>52.550105316545896</v>
      </c>
      <c r="BW95" s="2">
        <f t="shared" si="53"/>
        <v>2.9023953685944477</v>
      </c>
      <c r="BX95" s="3">
        <f>BN95+BO95+BH95</f>
        <v>3.9909284946844115</v>
      </c>
      <c r="BY95" s="3">
        <f>BD95+BG95+BL95</f>
        <v>0.97289521508021848</v>
      </c>
      <c r="BZ95" s="3">
        <f t="shared" si="54"/>
        <v>1.0019765356451875</v>
      </c>
      <c r="CA95" s="3"/>
      <c r="CB95"/>
      <c r="CD95" s="3"/>
    </row>
    <row r="96" spans="1:123" s="2" customFormat="1" x14ac:dyDescent="0.2">
      <c r="A96" t="s">
        <v>95</v>
      </c>
      <c r="B96" s="2" t="s">
        <v>82</v>
      </c>
      <c r="C96">
        <v>28</v>
      </c>
      <c r="D96">
        <v>40</v>
      </c>
      <c r="E96">
        <v>15</v>
      </c>
      <c r="F96">
        <v>15</v>
      </c>
      <c r="G96">
        <v>5</v>
      </c>
      <c r="H96">
        <v>287</v>
      </c>
      <c r="I96">
        <v>4</v>
      </c>
      <c r="J96">
        <v>3.68418</v>
      </c>
      <c r="K96">
        <v>0.106609</v>
      </c>
      <c r="L96">
        <v>1.2426E-2</v>
      </c>
      <c r="M96">
        <v>-2.2799999999999999E-3</v>
      </c>
      <c r="N96">
        <v>7.3203199999999997</v>
      </c>
      <c r="O96">
        <v>0.316353</v>
      </c>
      <c r="P96">
        <v>9.8745499999999993</v>
      </c>
      <c r="Q96">
        <v>31.156199999999998</v>
      </c>
      <c r="R96">
        <v>0.17260600000000001</v>
      </c>
      <c r="S96">
        <v>0</v>
      </c>
      <c r="T96"/>
      <c r="U96"/>
      <c r="V96"/>
      <c r="W96"/>
      <c r="X96"/>
      <c r="Y96">
        <v>47.256100000000004</v>
      </c>
      <c r="Z96">
        <v>99.897099999999995</v>
      </c>
      <c r="AA96">
        <v>4.9661900000000001</v>
      </c>
      <c r="AB96">
        <v>0.12607599999999999</v>
      </c>
      <c r="AC96">
        <v>1.3873999999999999E-2</v>
      </c>
      <c r="AD96">
        <v>-3.7799999999999999E-3</v>
      </c>
      <c r="AE96">
        <v>8.8180099999999992</v>
      </c>
      <c r="AF96">
        <v>0.44264199999999998</v>
      </c>
      <c r="AG96">
        <v>18.657800000000002</v>
      </c>
      <c r="AH96">
        <v>66.654200000000003</v>
      </c>
      <c r="AI96">
        <v>0.222057</v>
      </c>
      <c r="AJ96">
        <v>0</v>
      </c>
      <c r="AK96">
        <v>3.9999999999999998E-6</v>
      </c>
      <c r="AL96">
        <v>99.897099999999995</v>
      </c>
      <c r="AM96">
        <v>3.3466300000000002</v>
      </c>
      <c r="AN96">
        <v>2.5409000000000001E-2</v>
      </c>
      <c r="AO96"/>
      <c r="AP96">
        <v>0.16483500000000001</v>
      </c>
      <c r="AQ96"/>
      <c r="AR96"/>
      <c r="AS96">
        <v>6.4545000000000005E-2</v>
      </c>
      <c r="AT96">
        <v>1.8890000000000001E-3</v>
      </c>
      <c r="AU96">
        <v>3.90964</v>
      </c>
      <c r="AV96"/>
      <c r="AW96">
        <v>23.166499999999999</v>
      </c>
      <c r="AX96">
        <v>7.6427199999999997</v>
      </c>
      <c r="AY96">
        <v>0</v>
      </c>
      <c r="AZ96"/>
      <c r="BA96"/>
      <c r="BB96">
        <v>61.6798</v>
      </c>
      <c r="BC96">
        <v>100</v>
      </c>
      <c r="BD96" s="7">
        <f>AM96/(SUM($AM96:$AY96))*5</f>
        <v>0.43664413766987298</v>
      </c>
      <c r="BE96" s="7">
        <f>AN96/(SUM($AM96:$AY96))*5</f>
        <v>3.3151830032163111E-3</v>
      </c>
      <c r="BF96" s="7"/>
      <c r="BG96" s="7">
        <f>AP96/(SUM($AM96:$AY96))*5</f>
        <v>2.1506481574842008E-2</v>
      </c>
      <c r="BH96"/>
      <c r="BI96"/>
      <c r="BJ96" s="7">
        <f>AS96/(SUM($AM96:$AY96))*5</f>
        <v>8.4213659310715411E-3</v>
      </c>
      <c r="BK96" s="7">
        <f>AT96/(SUM($AM96:$AY96))*5</f>
        <v>2.4646309154534264E-4</v>
      </c>
      <c r="BL96" s="7">
        <f>AU96/(SUM($AM96:$AY96))*5</f>
        <v>0.51010162055549679</v>
      </c>
      <c r="BM96"/>
      <c r="BN96" s="7">
        <f>AW96/(SUM($AM96:$AY96))*5</f>
        <v>3.0225977820461516</v>
      </c>
      <c r="BO96" s="7">
        <f>AX96/(SUM($AM96:$AY96))*5</f>
        <v>0.99716696612780364</v>
      </c>
      <c r="BP96" s="7">
        <f>AY96/(SUM($AM96:$AY96))*5</f>
        <v>0</v>
      </c>
      <c r="BQ96"/>
      <c r="BR96"/>
      <c r="BS96"/>
      <c r="BT96">
        <f t="shared" si="55"/>
        <v>2.2211651768840355</v>
      </c>
      <c r="BU96">
        <f t="shared" si="56"/>
        <v>45.096114392667936</v>
      </c>
      <c r="BV96">
        <f t="shared" si="57"/>
        <v>52.682720430448029</v>
      </c>
      <c r="BW96" s="2">
        <f t="shared" si="53"/>
        <v>2.5447952672466124E-2</v>
      </c>
      <c r="BX96" s="7">
        <f>BN96+BO96</f>
        <v>4.0197647481739551</v>
      </c>
      <c r="BY96" s="7">
        <f>BD96+BL96+BG96</f>
        <v>0.9682522398002118</v>
      </c>
      <c r="BZ96" s="7">
        <f t="shared" si="54"/>
        <v>0.9684987028917571</v>
      </c>
      <c r="CA96"/>
      <c r="CB96"/>
      <c r="CD96"/>
      <c r="CE96"/>
      <c r="CF96"/>
      <c r="CG96"/>
    </row>
    <row r="97" spans="1:123" s="2" customFormat="1" x14ac:dyDescent="0.2">
      <c r="A97" s="2" t="s">
        <v>84</v>
      </c>
      <c r="B97" s="2" t="s">
        <v>82</v>
      </c>
      <c r="C97" s="2">
        <v>57</v>
      </c>
      <c r="D97" s="2">
        <v>40</v>
      </c>
      <c r="E97" s="2">
        <v>15</v>
      </c>
      <c r="F97" s="2">
        <v>20</v>
      </c>
      <c r="G97" s="2">
        <v>5</v>
      </c>
      <c r="H97" s="2">
        <v>600</v>
      </c>
      <c r="I97" s="2">
        <v>4</v>
      </c>
      <c r="J97" s="2">
        <v>3.7115100000000001</v>
      </c>
      <c r="L97" s="2">
        <v>0.11153</v>
      </c>
      <c r="M97" s="2">
        <v>-6.7000000000000002E-4</v>
      </c>
      <c r="N97" s="2">
        <v>7.5060900000000004</v>
      </c>
      <c r="O97" s="2">
        <v>0.350943</v>
      </c>
      <c r="P97" s="2">
        <v>9.98123</v>
      </c>
      <c r="Q97" s="2">
        <v>30.53</v>
      </c>
      <c r="R97" s="2">
        <v>0.16131899999999999</v>
      </c>
      <c r="S97" s="2">
        <v>0</v>
      </c>
      <c r="T97" s="2">
        <v>-1.6999999999999999E-3</v>
      </c>
      <c r="U97" s="2">
        <v>9.2929999999999992E-3</v>
      </c>
      <c r="V97" s="2">
        <v>-8.94E-3</v>
      </c>
      <c r="W97" s="2">
        <v>7.0301000000000002E-2</v>
      </c>
      <c r="X97" s="2">
        <v>0</v>
      </c>
      <c r="Y97" s="2">
        <v>46.700200000000002</v>
      </c>
      <c r="Z97" s="2">
        <v>99.121099999999998</v>
      </c>
      <c r="AC97" s="2">
        <f>L97*1.1165</f>
        <v>0.124523245</v>
      </c>
      <c r="AM97" s="2">
        <v>3.4041299999999999</v>
      </c>
      <c r="AP97" s="2">
        <v>0.18463099999999999</v>
      </c>
      <c r="AQ97" s="2">
        <v>4.091E-3</v>
      </c>
      <c r="AS97" s="2">
        <v>6.0908999999999998E-2</v>
      </c>
      <c r="AT97" s="2">
        <v>1.7122999999999999E-2</v>
      </c>
      <c r="AU97" s="2">
        <v>4.0477100000000004</v>
      </c>
      <c r="AW97" s="2">
        <v>22.9209</v>
      </c>
      <c r="AX97" s="2">
        <v>7.8001699999999996</v>
      </c>
      <c r="AY97" s="2">
        <v>0</v>
      </c>
      <c r="AZ97" s="2">
        <v>2.2676999999999999E-2</v>
      </c>
      <c r="BA97" s="2">
        <v>0</v>
      </c>
      <c r="BB97" s="2">
        <v>61.545000000000002</v>
      </c>
      <c r="BC97" s="2">
        <v>100</v>
      </c>
      <c r="BD97" s="3">
        <f>AM97/(SUM(AM97:BA97))*5</f>
        <v>0.44252766621771666</v>
      </c>
      <c r="BE97" s="3"/>
      <c r="BF97" s="3">
        <f>AO97/(SUM(AM97:BA97))*5</f>
        <v>0</v>
      </c>
      <c r="BG97" s="3">
        <f>AP97/(SUM(AM97:BA97))*5</f>
        <v>2.4001529184092041E-2</v>
      </c>
      <c r="BH97" s="3">
        <f>AQ97/(SUM(AM97:BA97))*5</f>
        <v>5.3181890306676859E-4</v>
      </c>
      <c r="BI97" s="3">
        <f>AR97/(SUM(AM97:BA97))*5</f>
        <v>0</v>
      </c>
      <c r="BJ97" s="3">
        <f>AS97/(SUM(AM97:BA97))*5</f>
        <v>7.9180047829121997E-3</v>
      </c>
      <c r="BK97" s="3">
        <f>AT97/(SUM(AM97:BA97))*5</f>
        <v>2.2259435534618135E-3</v>
      </c>
      <c r="BL97" s="3">
        <f>AU97/(SUM(AM97:BA97))*5</f>
        <v>0.52619132049190664</v>
      </c>
      <c r="BM97" s="3">
        <f>AV97/(SUM(AM97:BA97))*5</f>
        <v>0</v>
      </c>
      <c r="BN97" s="3">
        <f>AW97/(SUM(AM97:BA97))*5</f>
        <v>2.9796548265223892</v>
      </c>
      <c r="BO97" s="3">
        <f>AX97/(SUM(AM97:BA97))*5</f>
        <v>1.0140009418563471</v>
      </c>
      <c r="BP97" s="3">
        <f>AY97/(SUM(AM97:BA97))*5</f>
        <v>0</v>
      </c>
      <c r="BQ97" s="3">
        <f>AZ97/(SUM(AM97:BA97))*5</f>
        <v>2.9479484881068468E-3</v>
      </c>
      <c r="BR97" s="3">
        <f>BA97/(SUM(AM97:BA97))*5</f>
        <v>0</v>
      </c>
      <c r="BT97" s="2">
        <f t="shared" si="55"/>
        <v>2.4177529123072685</v>
      </c>
      <c r="BU97" s="2">
        <f t="shared" si="56"/>
        <v>44.577266122008446</v>
      </c>
      <c r="BV97" s="2">
        <f t="shared" si="57"/>
        <v>53.004980965684275</v>
      </c>
      <c r="BW97" s="2">
        <f t="shared" si="53"/>
        <v>0.22372495849662263</v>
      </c>
      <c r="BX97" s="3">
        <f>BN97+BO97+BH97</f>
        <v>3.9941875872818029</v>
      </c>
      <c r="BY97" s="3">
        <f>BD97+BG97+BL97</f>
        <v>0.99272051589371535</v>
      </c>
      <c r="BZ97" s="3">
        <f t="shared" si="54"/>
        <v>0.99494645944717719</v>
      </c>
      <c r="CA97" s="3"/>
      <c r="CB97"/>
      <c r="CC97"/>
      <c r="CD97" s="3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</row>
    <row r="98" spans="1:123" s="2" customFormat="1" x14ac:dyDescent="0.2">
      <c r="A98" s="2" t="s">
        <v>86</v>
      </c>
      <c r="B98" s="2" t="s">
        <v>82</v>
      </c>
      <c r="C98" s="2">
        <v>55</v>
      </c>
      <c r="D98" s="2">
        <v>40</v>
      </c>
      <c r="E98" s="2">
        <v>15</v>
      </c>
      <c r="F98" s="2">
        <v>20</v>
      </c>
      <c r="G98" s="2">
        <v>5</v>
      </c>
      <c r="H98" s="2">
        <v>588</v>
      </c>
      <c r="I98" s="2">
        <v>4</v>
      </c>
      <c r="J98" s="2">
        <v>3.7115900000000002</v>
      </c>
      <c r="L98" s="2">
        <v>0.21689700000000001</v>
      </c>
      <c r="M98" s="2">
        <v>1.66E-3</v>
      </c>
      <c r="N98" s="2">
        <v>7.5585300000000002</v>
      </c>
      <c r="O98" s="2">
        <v>0.38758300000000001</v>
      </c>
      <c r="P98" s="2">
        <v>10.054</v>
      </c>
      <c r="Q98" s="2">
        <v>30.626100000000001</v>
      </c>
      <c r="R98" s="2">
        <v>0.15531600000000001</v>
      </c>
      <c r="S98" s="2">
        <v>4.9791000000000002E-2</v>
      </c>
      <c r="T98" s="2">
        <v>2.0349999999999999E-3</v>
      </c>
      <c r="U98" s="2">
        <v>1.4161E-2</v>
      </c>
      <c r="V98" s="2">
        <v>9.8200000000000002E-4</v>
      </c>
      <c r="W98" s="2">
        <v>0</v>
      </c>
      <c r="X98" s="2">
        <v>0</v>
      </c>
      <c r="Y98" s="2">
        <v>46.9863</v>
      </c>
      <c r="Z98" s="2">
        <v>99.764899999999997</v>
      </c>
      <c r="AC98" s="2">
        <f>L98*1.1165</f>
        <v>0.24216550050000002</v>
      </c>
      <c r="AM98" s="2">
        <v>3.3842300000000001</v>
      </c>
      <c r="AO98" s="2">
        <v>1.4319999999999999E-3</v>
      </c>
      <c r="AP98" s="2">
        <v>0.202711</v>
      </c>
      <c r="AQ98" s="2">
        <v>6.1970000000000003E-3</v>
      </c>
      <c r="AR98" s="2">
        <v>7.7700000000000002E-4</v>
      </c>
      <c r="AS98" s="2">
        <v>5.8298000000000003E-2</v>
      </c>
      <c r="AT98" s="2">
        <v>3.3105000000000002E-2</v>
      </c>
      <c r="AU98" s="2">
        <v>4.0520800000000001</v>
      </c>
      <c r="AV98" s="2">
        <v>6.6500000000000001E-4</v>
      </c>
      <c r="AW98" s="2">
        <v>22.8581</v>
      </c>
      <c r="AX98" s="2">
        <v>7.8109599999999997</v>
      </c>
      <c r="AY98" s="2">
        <v>3.2550999999999997E-2</v>
      </c>
      <c r="AZ98" s="2">
        <v>0</v>
      </c>
      <c r="BA98" s="2">
        <v>0</v>
      </c>
      <c r="BB98" s="2">
        <v>61.558900000000001</v>
      </c>
      <c r="BC98" s="2">
        <v>100</v>
      </c>
      <c r="BD98" s="3">
        <f>AM98/(SUM(AM98:BA98))*5</f>
        <v>0.44018374497341473</v>
      </c>
      <c r="BE98" s="3"/>
      <c r="BF98" s="3">
        <f>AO98/(SUM(AM98:BA98))*5</f>
        <v>1.8625894894907548E-4</v>
      </c>
      <c r="BG98" s="3">
        <f>AP98/(SUM(AM98:BA98))*5</f>
        <v>2.6366437011463718E-2</v>
      </c>
      <c r="BH98" s="3">
        <f>AQ98/(SUM(AM98:BA98))*5</f>
        <v>8.0603820295909281E-4</v>
      </c>
      <c r="BI98" s="3">
        <f>AR98/(SUM(AM98:BA98))*5</f>
        <v>1.0106368947865342E-4</v>
      </c>
      <c r="BJ98" s="3">
        <f>AS98/(SUM(AM98:BA98))*5</f>
        <v>7.5827683001628522E-3</v>
      </c>
      <c r="BK98" s="3">
        <f>AT98/(SUM(AM98:BA98))*5</f>
        <v>4.3059375034630899E-3</v>
      </c>
      <c r="BL98" s="3">
        <f>AU98/(SUM(AM98:BA98))*5</f>
        <v>0.52705039235863826</v>
      </c>
      <c r="BM98" s="3">
        <f>AV98/(SUM(AM98:BA98))*5</f>
        <v>8.6495950454703376E-5</v>
      </c>
      <c r="BN98" s="3">
        <f>AW98/(SUM(AM98:BA98))*5</f>
        <v>2.9731324587799324</v>
      </c>
      <c r="BO98" s="3">
        <f>AX98/(SUM(AM98:BA98))*5</f>
        <v>1.0159645250581502</v>
      </c>
      <c r="BP98" s="3">
        <f>AY98/(SUM(AM98:BA98))*5</f>
        <v>4.2338792229339077E-3</v>
      </c>
      <c r="BQ98" s="3">
        <f>AZ98/(SUM(AM98:BA98))*5</f>
        <v>0</v>
      </c>
      <c r="BR98" s="3">
        <f>BA98/(SUM(AM98:BA98))*5</f>
        <v>0</v>
      </c>
      <c r="BT98" s="2">
        <f t="shared" si="55"/>
        <v>2.6536253794825275</v>
      </c>
      <c r="BU98" s="2">
        <f t="shared" si="56"/>
        <v>44.301881091831</v>
      </c>
      <c r="BV98" s="2">
        <f t="shared" si="57"/>
        <v>53.044493528686466</v>
      </c>
      <c r="BW98" s="2">
        <f t="shared" si="53"/>
        <v>0.43149708438052231</v>
      </c>
      <c r="BX98" s="3">
        <f>BN98+BO98+BH98</f>
        <v>3.9899030220410414</v>
      </c>
      <c r="BY98" s="3">
        <f>BD98+BG98+BL98</f>
        <v>0.99360057434351678</v>
      </c>
      <c r="BZ98" s="3">
        <f t="shared" si="54"/>
        <v>0.99790651184697987</v>
      </c>
      <c r="CA98" s="3"/>
      <c r="CB98"/>
      <c r="CC98"/>
      <c r="CD98"/>
      <c r="CE98"/>
      <c r="CF98"/>
    </row>
    <row r="99" spans="1:123" s="9" customFormat="1" x14ac:dyDescent="0.2">
      <c r="A99" s="2" t="s">
        <v>103</v>
      </c>
      <c r="B99" s="2" t="s">
        <v>82</v>
      </c>
      <c r="C99" s="2">
        <v>20</v>
      </c>
      <c r="D99" s="2">
        <v>40</v>
      </c>
      <c r="E99" s="2">
        <v>15</v>
      </c>
      <c r="F99" s="2">
        <v>20</v>
      </c>
      <c r="G99" s="2">
        <v>5</v>
      </c>
      <c r="H99" s="2">
        <v>355</v>
      </c>
      <c r="I99" s="2">
        <v>2</v>
      </c>
      <c r="J99" s="2">
        <v>3.55924</v>
      </c>
      <c r="K99" s="2"/>
      <c r="L99" s="2">
        <v>1.44265</v>
      </c>
      <c r="M99" s="2">
        <v>5.1999999999999997E-5</v>
      </c>
      <c r="N99" s="2">
        <v>7.2585800000000003</v>
      </c>
      <c r="O99" s="2">
        <v>0.36650100000000002</v>
      </c>
      <c r="P99" s="2">
        <v>10.054</v>
      </c>
      <c r="Q99" s="2">
        <v>30.030899999999999</v>
      </c>
      <c r="R99" s="2">
        <v>0.12366000000000001</v>
      </c>
      <c r="S99" s="2">
        <v>8.6840000000000007E-3</v>
      </c>
      <c r="T99" s="2">
        <v>1.6899999999999999E-4</v>
      </c>
      <c r="U99" s="2">
        <v>2.1270000000000001E-2</v>
      </c>
      <c r="V99" s="2">
        <v>-5.5999999999999999E-3</v>
      </c>
      <c r="W99" s="2">
        <v>7.7660000000000003E-3</v>
      </c>
      <c r="X99" s="2">
        <v>0</v>
      </c>
      <c r="Y99" s="2">
        <v>46.241199999999999</v>
      </c>
      <c r="Z99" s="2">
        <v>99.109099999999998</v>
      </c>
      <c r="AA99" s="2"/>
      <c r="AB99" s="2"/>
      <c r="AC99" s="2">
        <f>L99*1.1165</f>
        <v>1.6107187250000001</v>
      </c>
      <c r="AD99" s="2"/>
      <c r="AE99" s="2"/>
      <c r="AF99" s="2"/>
      <c r="AG99" s="2"/>
      <c r="AH99" s="2"/>
      <c r="AI99" s="2"/>
      <c r="AJ99" s="2"/>
      <c r="AK99" s="2"/>
      <c r="AL99" s="2"/>
      <c r="AM99" s="2">
        <v>3.2975500000000002</v>
      </c>
      <c r="AN99" s="2"/>
      <c r="AO99" s="2">
        <v>4.5000000000000003E-5</v>
      </c>
      <c r="AP99" s="2">
        <v>0.194769</v>
      </c>
      <c r="AQ99" s="2">
        <v>9.4579999999999994E-3</v>
      </c>
      <c r="AR99" s="2">
        <v>6.6000000000000005E-5</v>
      </c>
      <c r="AS99" s="2">
        <v>4.7162999999999997E-2</v>
      </c>
      <c r="AT99" s="2">
        <v>0.22373599999999999</v>
      </c>
      <c r="AU99" s="2">
        <v>3.9538899999999999</v>
      </c>
      <c r="AV99" s="2">
        <v>-3.8500000000000001E-3</v>
      </c>
      <c r="AW99" s="2">
        <v>22.7746</v>
      </c>
      <c r="AX99" s="2">
        <v>7.9366500000000002</v>
      </c>
      <c r="AY99" s="2">
        <v>5.7689999999999998E-3</v>
      </c>
      <c r="AZ99" s="2">
        <v>2.5300000000000001E-3</v>
      </c>
      <c r="BA99" s="2">
        <v>0</v>
      </c>
      <c r="BB99" s="2">
        <v>61.557600000000001</v>
      </c>
      <c r="BC99" s="2">
        <v>100</v>
      </c>
      <c r="BD99" s="3">
        <f>AM99/(SUM(AM99:BA99))*5</f>
        <v>0.42889518587508746</v>
      </c>
      <c r="BE99" s="3"/>
      <c r="BF99" s="3">
        <f>AO99/(SUM(AM99:BA99))*5</f>
        <v>5.8529160632526986E-6</v>
      </c>
      <c r="BG99" s="3">
        <f>AP99/(SUM(AM99:BA99))*5</f>
        <v>2.5332591304970325E-2</v>
      </c>
      <c r="BH99" s="3">
        <f>AQ99/(SUM(AM99:BA99))*5</f>
        <v>1.2301528916943113E-3</v>
      </c>
      <c r="BI99" s="3">
        <f>AR99/(SUM(AM99:BA99))*5</f>
        <v>8.5842768927706235E-6</v>
      </c>
      <c r="BJ99" s="3">
        <f>AS99/(SUM(AM99:BA99))*5</f>
        <v>6.1342462286930431E-3</v>
      </c>
      <c r="BK99" s="3">
        <f>AT99/(SUM(AM99:BA99))*5</f>
        <v>2.9100178407286788E-2</v>
      </c>
      <c r="BL99" s="3">
        <f>AU99/(SUM(AM99:BA99))*5</f>
        <v>0.51426191762964912</v>
      </c>
      <c r="BM99" s="3">
        <f>AV99/(SUM(AM99:BA99))*5</f>
        <v>-5.0074948541161974E-4</v>
      </c>
      <c r="BN99" s="3">
        <f>AW99/(SUM(AM99:BA99))*5</f>
        <v>2.9621738260923309</v>
      </c>
      <c r="BO99" s="3">
        <f>AX99/(SUM(AM99:BA99))*5</f>
        <v>1.0322788060758783</v>
      </c>
      <c r="BP99" s="3">
        <f>AY99/(SUM(AM99:BA99))*5</f>
        <v>7.5034383930899578E-4</v>
      </c>
      <c r="BQ99" s="3">
        <f>AZ99/(SUM(AM99:BA99))*5</f>
        <v>3.2906394755620721E-4</v>
      </c>
      <c r="BR99" s="3">
        <f>BA99/(SUM(AM99:BA99))*5</f>
        <v>0</v>
      </c>
      <c r="BS99" s="2"/>
      <c r="BT99" s="2">
        <f t="shared" si="55"/>
        <v>2.6156800057586347</v>
      </c>
      <c r="BU99" s="2">
        <f t="shared" si="56"/>
        <v>44.284950905890504</v>
      </c>
      <c r="BV99" s="2">
        <f t="shared" si="57"/>
        <v>53.099369088350869</v>
      </c>
      <c r="BW99" s="2">
        <f t="shared" si="53"/>
        <v>2.9170482969564966</v>
      </c>
      <c r="BX99" s="3">
        <f>BN99+BO99+BH99</f>
        <v>3.9956827850599037</v>
      </c>
      <c r="BY99" s="3">
        <f>BD99+BG99+BL99</f>
        <v>0.96848969480970692</v>
      </c>
      <c r="BZ99" s="3">
        <f t="shared" si="54"/>
        <v>0.99758987321699366</v>
      </c>
      <c r="CA99" s="3"/>
      <c r="CB99"/>
      <c r="CC99"/>
      <c r="CD99"/>
      <c r="CE99"/>
      <c r="CF99"/>
      <c r="CG99"/>
      <c r="CH99" s="2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</row>
    <row r="100" spans="1:123" s="9" customFormat="1" x14ac:dyDescent="0.2">
      <c r="A100" t="s">
        <v>100</v>
      </c>
      <c r="B100" s="2" t="s">
        <v>82</v>
      </c>
      <c r="C100">
        <v>25</v>
      </c>
      <c r="D100">
        <v>40</v>
      </c>
      <c r="E100">
        <v>15</v>
      </c>
      <c r="F100">
        <v>15</v>
      </c>
      <c r="G100">
        <v>5</v>
      </c>
      <c r="H100">
        <v>269</v>
      </c>
      <c r="I100">
        <v>6</v>
      </c>
      <c r="J100">
        <v>3.6978599999999999</v>
      </c>
      <c r="K100">
        <v>0.12617700000000001</v>
      </c>
      <c r="L100">
        <v>2.7283000000000002E-2</v>
      </c>
      <c r="M100">
        <v>3.156E-3</v>
      </c>
      <c r="N100">
        <v>7.5156799999999997</v>
      </c>
      <c r="O100">
        <v>0.33268999999999999</v>
      </c>
      <c r="P100">
        <v>9.8948400000000003</v>
      </c>
      <c r="Q100">
        <v>31.197700000000001</v>
      </c>
      <c r="R100">
        <v>0.14641699999999999</v>
      </c>
      <c r="S100">
        <v>3.3456E-2</v>
      </c>
      <c r="T100"/>
      <c r="U100"/>
      <c r="V100"/>
      <c r="W100"/>
      <c r="X100"/>
      <c r="Y100">
        <v>47.424199999999999</v>
      </c>
      <c r="Z100">
        <v>100.399</v>
      </c>
      <c r="AA100">
        <v>4.9846399999999997</v>
      </c>
      <c r="AB100">
        <v>0.14921699999999999</v>
      </c>
      <c r="AC100">
        <v>3.0460999999999998E-2</v>
      </c>
      <c r="AD100">
        <v>5.2329999999999998E-3</v>
      </c>
      <c r="AE100">
        <v>9.0533400000000004</v>
      </c>
      <c r="AF100">
        <v>0.46550000000000002</v>
      </c>
      <c r="AG100">
        <v>18.696100000000001</v>
      </c>
      <c r="AH100">
        <v>66.742999999999995</v>
      </c>
      <c r="AI100">
        <v>0.188365</v>
      </c>
      <c r="AJ100">
        <v>8.3541000000000004E-2</v>
      </c>
      <c r="AK100">
        <v>3.9999999999999998E-6</v>
      </c>
      <c r="AL100">
        <v>100.399</v>
      </c>
      <c r="AM100">
        <v>3.34518</v>
      </c>
      <c r="AN100">
        <v>2.9949E-2</v>
      </c>
      <c r="AO100">
        <v>2.7000000000000001E-3</v>
      </c>
      <c r="AP100">
        <v>0.17263100000000001</v>
      </c>
      <c r="AQ100"/>
      <c r="AR100"/>
      <c r="AS100">
        <v>5.4524999999999997E-2</v>
      </c>
      <c r="AT100">
        <v>4.1310000000000001E-3</v>
      </c>
      <c r="AU100">
        <v>3.9973999999999998</v>
      </c>
      <c r="AV100"/>
      <c r="AW100">
        <v>23.101500000000001</v>
      </c>
      <c r="AX100">
        <v>7.6268000000000002</v>
      </c>
      <c r="AY100">
        <v>2.1700000000000001E-2</v>
      </c>
      <c r="AZ100"/>
      <c r="BA100"/>
      <c r="BB100">
        <v>61.643500000000003</v>
      </c>
      <c r="BC100">
        <v>100</v>
      </c>
      <c r="BD100" s="7">
        <f>AM100/(SUM($AM100:$AY100))*5</f>
        <v>0.43606410968086873</v>
      </c>
      <c r="BE100" s="7">
        <f>AN100/(SUM($AM100:$AY100))*5</f>
        <v>3.9040302826252515E-3</v>
      </c>
      <c r="BF100" s="7">
        <f>AO100/(SUM($AM100:$AY100))*5</f>
        <v>3.5196105923697549E-4</v>
      </c>
      <c r="BG100" s="7">
        <f>AP100/(SUM($AM100:$AY100))*5</f>
        <v>2.2503477635977157E-2</v>
      </c>
      <c r="BH100"/>
      <c r="BI100"/>
      <c r="BJ100" s="7">
        <f>AS100/(SUM($AM100:$AY100))*5</f>
        <v>7.1076580573689206E-3</v>
      </c>
      <c r="BK100" s="7">
        <f>AT100/(SUM($AM100:$AY100))*5</f>
        <v>5.3850042063257253E-4</v>
      </c>
      <c r="BL100" s="7">
        <f>AU100/(SUM($AM100:$AY100))*5</f>
        <v>0.5210848659977354</v>
      </c>
      <c r="BM100"/>
      <c r="BN100" s="7">
        <f>AW100/(SUM($AM100:$AY100))*5</f>
        <v>3.0114179296159223</v>
      </c>
      <c r="BO100" s="7">
        <f>AX100/(SUM($AM100:$AY100))*5</f>
        <v>0.99419874318094981</v>
      </c>
      <c r="BP100" s="7">
        <f>AY100/(SUM($AM100:$AY100))*5</f>
        <v>2.8287240686823588E-3</v>
      </c>
      <c r="BQ100"/>
      <c r="BR100"/>
      <c r="BS100"/>
      <c r="BT100">
        <f t="shared" si="55"/>
        <v>2.2970878661956404</v>
      </c>
      <c r="BU100">
        <f t="shared" si="56"/>
        <v>44.51212347863553</v>
      </c>
      <c r="BV100">
        <f t="shared" si="57"/>
        <v>53.190788655168831</v>
      </c>
      <c r="BW100" s="2">
        <f t="shared" si="53"/>
        <v>5.493831774110023E-2</v>
      </c>
      <c r="BX100" s="7">
        <f>BN100+BO100</f>
        <v>4.0056166727968723</v>
      </c>
      <c r="BY100" s="7">
        <f>BD100+BL100+BG100</f>
        <v>0.97965245331458128</v>
      </c>
      <c r="BZ100" s="7">
        <f t="shared" si="54"/>
        <v>0.98019095373521381</v>
      </c>
      <c r="CA100"/>
      <c r="CB100"/>
      <c r="CC100"/>
      <c r="CD100"/>
      <c r="CE100"/>
      <c r="CF100"/>
      <c r="CG100" s="2"/>
      <c r="CH100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</row>
    <row r="101" spans="1:123" s="2" customFormat="1" x14ac:dyDescent="0.2">
      <c r="A101" s="2" t="s">
        <v>88</v>
      </c>
      <c r="B101" s="2" t="s">
        <v>82</v>
      </c>
      <c r="C101" s="2">
        <v>51</v>
      </c>
      <c r="D101" s="2">
        <v>40</v>
      </c>
      <c r="E101" s="2">
        <v>15</v>
      </c>
      <c r="F101" s="2">
        <v>20</v>
      </c>
      <c r="G101" s="2">
        <v>5</v>
      </c>
      <c r="H101" s="2">
        <v>566</v>
      </c>
      <c r="I101" s="2">
        <v>7</v>
      </c>
      <c r="J101" s="2">
        <v>3.71393</v>
      </c>
      <c r="L101" s="2">
        <v>0.20660800000000001</v>
      </c>
      <c r="M101" s="2">
        <v>-5.9000000000000003E-4</v>
      </c>
      <c r="N101" s="2">
        <v>7.5566700000000004</v>
      </c>
      <c r="O101" s="2">
        <v>0.32740599999999997</v>
      </c>
      <c r="P101" s="2">
        <v>9.9989899999999992</v>
      </c>
      <c r="Q101" s="2">
        <v>30.8232</v>
      </c>
      <c r="R101" s="2">
        <v>0.14765200000000001</v>
      </c>
      <c r="S101" s="2">
        <v>3.2899999999999997E-4</v>
      </c>
      <c r="T101" s="2">
        <v>-5.8500000000000002E-3</v>
      </c>
      <c r="U101" s="2">
        <v>6.0330000000000002E-3</v>
      </c>
      <c r="V101" s="2">
        <v>4.7689999999999998E-3</v>
      </c>
      <c r="W101" s="2">
        <v>5.4694E-2</v>
      </c>
      <c r="X101" s="2">
        <v>0</v>
      </c>
      <c r="Y101" s="2">
        <v>47.07</v>
      </c>
      <c r="Z101" s="2">
        <v>99.903899999999993</v>
      </c>
      <c r="AC101" s="2">
        <f>L101*1.1165</f>
        <v>0.23067783200000003</v>
      </c>
      <c r="AM101" s="2">
        <v>3.3810099999999998</v>
      </c>
      <c r="AP101" s="2">
        <v>0.17096600000000001</v>
      </c>
      <c r="AQ101" s="2">
        <v>2.6359999999999999E-3</v>
      </c>
      <c r="AS101" s="2">
        <v>5.5334000000000001E-2</v>
      </c>
      <c r="AT101" s="2">
        <v>3.1484999999999999E-2</v>
      </c>
      <c r="AU101" s="2">
        <v>4.04467</v>
      </c>
      <c r="AV101" s="2">
        <v>3.2230000000000002E-3</v>
      </c>
      <c r="AW101" s="2">
        <v>22.968800000000002</v>
      </c>
      <c r="AX101" s="2">
        <v>7.7559199999999997</v>
      </c>
      <c r="AY101" s="2">
        <v>2.1499999999999999E-4</v>
      </c>
      <c r="AZ101" s="2">
        <v>1.7510999999999999E-2</v>
      </c>
      <c r="BA101" s="2">
        <v>0</v>
      </c>
      <c r="BB101" s="2">
        <v>61.570900000000002</v>
      </c>
      <c r="BC101" s="2">
        <v>100</v>
      </c>
      <c r="BD101" s="3">
        <f>AM101/(SUM(AM101:BA101))*5</f>
        <v>0.43987175193856537</v>
      </c>
      <c r="BE101" s="3"/>
      <c r="BF101" s="3">
        <f>AO101/(SUM(AM101:BA101))*5</f>
        <v>0</v>
      </c>
      <c r="BG101" s="3">
        <f>AP101/(SUM(AM101:BA101))*5</f>
        <v>2.2242795478844717E-2</v>
      </c>
      <c r="BH101" s="3">
        <f>AQ101/(SUM(AM101:BA101))*5</f>
        <v>3.4294543290616067E-4</v>
      </c>
      <c r="BI101" s="3">
        <f>AR101/(SUM(AM101:BA101))*5</f>
        <v>0</v>
      </c>
      <c r="BJ101" s="3">
        <f>AS101/(SUM(AM101:BA101))*5</f>
        <v>7.1989918757319792E-3</v>
      </c>
      <c r="BK101" s="3">
        <f>AT101/(SUM(AM101:BA101))*5</f>
        <v>4.0962203926595102E-3</v>
      </c>
      <c r="BL101" s="3">
        <f>AU101/(SUM(AM101:BA101))*5</f>
        <v>0.52621437940537219</v>
      </c>
      <c r="BM101" s="3">
        <f>AV101/(SUM(AM101:BA101))*5</f>
        <v>4.1931454106849616E-4</v>
      </c>
      <c r="BN101" s="3">
        <f>AW101/(SUM(AM101:BA101))*5</f>
        <v>2.9882568510375664</v>
      </c>
      <c r="BO101" s="3">
        <f>AX101/(SUM(AM101:BA101))*5</f>
        <v>1.0090505849717564</v>
      </c>
      <c r="BP101" s="3">
        <f>AY101/(SUM(AM101:BA101))*5</f>
        <v>2.7971649497277901E-5</v>
      </c>
      <c r="BQ101" s="3">
        <f>AZ101/(SUM(AM101:BA101))*5</f>
        <v>2.2781932760317829E-3</v>
      </c>
      <c r="BR101" s="3">
        <f>BA101/(SUM(AM101:BA101))*5</f>
        <v>0</v>
      </c>
      <c r="BT101" s="2">
        <f t="shared" si="55"/>
        <v>2.2505458329899799</v>
      </c>
      <c r="BU101" s="2">
        <f t="shared" si="56"/>
        <v>44.506615156214991</v>
      </c>
      <c r="BV101" s="2">
        <f t="shared" si="57"/>
        <v>53.242839010795031</v>
      </c>
      <c r="BW101" s="2">
        <f t="shared" si="53"/>
        <v>0.4127485487598469</v>
      </c>
      <c r="BX101" s="3">
        <f>BN101+BO101+BH101</f>
        <v>3.9976503814422291</v>
      </c>
      <c r="BY101" s="3">
        <f>BD101+BG101+BL101</f>
        <v>0.98832892682278228</v>
      </c>
      <c r="BZ101" s="3">
        <f t="shared" si="54"/>
        <v>0.99242514721544184</v>
      </c>
      <c r="CA101" s="3"/>
      <c r="CB101"/>
      <c r="CC101"/>
      <c r="CD101" s="3"/>
      <c r="CG101"/>
    </row>
    <row r="102" spans="1:123" s="2" customFormat="1" x14ac:dyDescent="0.2">
      <c r="A102" s="6" t="s">
        <v>113</v>
      </c>
      <c r="B102" s="6" t="s">
        <v>82</v>
      </c>
      <c r="C102" s="6">
        <v>4</v>
      </c>
      <c r="D102" s="6">
        <v>40</v>
      </c>
      <c r="E102" s="6">
        <v>15</v>
      </c>
      <c r="F102" s="6">
        <v>20</v>
      </c>
      <c r="G102" s="6">
        <v>5</v>
      </c>
      <c r="H102" s="6">
        <v>300</v>
      </c>
      <c r="I102" s="6">
        <v>1</v>
      </c>
      <c r="J102" s="6">
        <v>2.06345</v>
      </c>
      <c r="K102" s="6"/>
      <c r="L102" s="6">
        <v>0.29045700000000002</v>
      </c>
      <c r="M102" s="6">
        <v>3.8099999999999999E-4</v>
      </c>
      <c r="N102" s="6">
        <v>4.29047</v>
      </c>
      <c r="O102" s="6">
        <v>0.25009500000000001</v>
      </c>
      <c r="P102" s="6">
        <v>5.7747299999999999</v>
      </c>
      <c r="Q102" s="6">
        <v>35.320399999999999</v>
      </c>
      <c r="R102" s="6">
        <v>0.105326</v>
      </c>
      <c r="S102" s="6">
        <v>5.0493000000000003E-2</v>
      </c>
      <c r="T102" s="6">
        <v>-5.2599999999999999E-3</v>
      </c>
      <c r="U102" s="6">
        <v>4.1917999999999997E-2</v>
      </c>
      <c r="V102" s="6">
        <v>8.5529999999999998E-3</v>
      </c>
      <c r="W102" s="6">
        <v>0.18404499999999999</v>
      </c>
      <c r="X102" s="6">
        <v>0</v>
      </c>
      <c r="Y102" s="6">
        <v>47.221600000000002</v>
      </c>
      <c r="Z102" s="6">
        <v>95.596599999999995</v>
      </c>
      <c r="AA102" s="6"/>
      <c r="AB102" s="6"/>
      <c r="AC102" s="6">
        <v>0.32</v>
      </c>
      <c r="AD102" s="6">
        <v>5.17</v>
      </c>
      <c r="AE102" s="6"/>
      <c r="AF102" s="6"/>
      <c r="AG102" s="6"/>
      <c r="AH102" s="6"/>
      <c r="AI102" s="6"/>
      <c r="AJ102" s="6"/>
      <c r="AK102" s="6"/>
      <c r="AL102" s="6"/>
      <c r="AM102" s="6">
        <v>1.9351400000000001</v>
      </c>
      <c r="AN102" s="6"/>
      <c r="AO102" s="6">
        <v>3.3799999999999998E-4</v>
      </c>
      <c r="AP102" s="6">
        <v>0.13453499999999999</v>
      </c>
      <c r="AQ102" s="6">
        <v>1.8867999999999999E-2</v>
      </c>
      <c r="AR102" s="6"/>
      <c r="AS102" s="6">
        <v>4.0661999999999997E-2</v>
      </c>
      <c r="AT102" s="6">
        <v>4.5598E-2</v>
      </c>
      <c r="AU102" s="6">
        <v>2.36572</v>
      </c>
      <c r="AV102" s="6">
        <v>5.9540000000000001E-3</v>
      </c>
      <c r="AW102" s="6">
        <v>0</v>
      </c>
      <c r="AX102" s="6">
        <v>4.6143999999999998</v>
      </c>
      <c r="AY102" s="6">
        <v>3.3952999999999997E-2</v>
      </c>
      <c r="AZ102" s="6">
        <v>6.0701999999999999E-2</v>
      </c>
      <c r="BA102" s="6">
        <v>0</v>
      </c>
      <c r="BB102" s="6">
        <v>63.632300000000001</v>
      </c>
      <c r="BC102" s="6">
        <v>100</v>
      </c>
      <c r="BD102" s="11">
        <f>AM102/(SUM($AM102:$BA102))*2</f>
        <v>0.41814329717249715</v>
      </c>
      <c r="BE102" s="11"/>
      <c r="BF102" s="11">
        <f t="shared" ref="BF102:BR102" si="61">AO102/(SUM($AM102:$BA102))*2</f>
        <v>7.3034733633899364E-5</v>
      </c>
      <c r="BG102" s="11">
        <f t="shared" si="61"/>
        <v>2.9070200856321452E-2</v>
      </c>
      <c r="BH102" s="11">
        <f t="shared" si="61"/>
        <v>4.0769803378828797E-3</v>
      </c>
      <c r="BI102" s="11">
        <f t="shared" si="61"/>
        <v>0</v>
      </c>
      <c r="BJ102" s="11">
        <f t="shared" si="61"/>
        <v>8.7862081036142476E-3</v>
      </c>
      <c r="BK102" s="11">
        <f t="shared" si="61"/>
        <v>9.8527745095814898E-3</v>
      </c>
      <c r="BL102" s="11">
        <f t="shared" si="61"/>
        <v>0.51118263329109004</v>
      </c>
      <c r="BM102" s="11">
        <f t="shared" si="61"/>
        <v>1.2865349232433043E-3</v>
      </c>
      <c r="BN102" s="11">
        <f t="shared" si="61"/>
        <v>0</v>
      </c>
      <c r="BO102" s="11">
        <f t="shared" si="61"/>
        <v>0.99707536946824038</v>
      </c>
      <c r="BP102" s="11">
        <f t="shared" si="61"/>
        <v>7.336533464709423E-3</v>
      </c>
      <c r="BQ102" s="11">
        <f t="shared" si="61"/>
        <v>1.311643313918627E-2</v>
      </c>
      <c r="BR102" s="11">
        <f t="shared" si="61"/>
        <v>0</v>
      </c>
      <c r="BS102" s="6"/>
      <c r="BT102" s="6">
        <f t="shared" si="55"/>
        <v>3.0332135018414363</v>
      </c>
      <c r="BU102" s="6">
        <f t="shared" si="56"/>
        <v>43.629485085319345</v>
      </c>
      <c r="BV102" s="6">
        <f t="shared" si="57"/>
        <v>53.337301412839224</v>
      </c>
      <c r="BW102" s="2">
        <f t="shared" si="53"/>
        <v>1.0175869500354051</v>
      </c>
      <c r="BX102" s="11">
        <f>BN102+BO102+BH102+BJ102</f>
        <v>1.0099385579097375</v>
      </c>
      <c r="BY102" s="11">
        <f>BD102+BG102+BL102</f>
        <v>0.95839613131990864</v>
      </c>
      <c r="BZ102" s="11">
        <f t="shared" si="54"/>
        <v>0.96824890582949008</v>
      </c>
      <c r="CA102" s="3"/>
      <c r="CB102" t="s">
        <v>142</v>
      </c>
      <c r="CC102"/>
      <c r="CD102"/>
      <c r="CE102"/>
      <c r="CF102"/>
      <c r="CG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</row>
    <row r="103" spans="1:123" s="2" customFormat="1" x14ac:dyDescent="0.2">
      <c r="A103" s="2" t="s">
        <v>98</v>
      </c>
      <c r="B103" s="2" t="s">
        <v>82</v>
      </c>
      <c r="C103" s="2">
        <v>27</v>
      </c>
      <c r="D103" s="2">
        <v>40</v>
      </c>
      <c r="E103" s="2">
        <v>15</v>
      </c>
      <c r="F103" s="2">
        <v>20</v>
      </c>
      <c r="G103" s="2">
        <v>5</v>
      </c>
      <c r="H103" s="2">
        <v>389</v>
      </c>
      <c r="I103" s="2">
        <v>6</v>
      </c>
      <c r="J103" s="2">
        <v>3.6804399999999999</v>
      </c>
      <c r="L103" s="2">
        <v>0.109973</v>
      </c>
      <c r="M103" s="2">
        <v>-1.06E-3</v>
      </c>
      <c r="N103" s="2">
        <v>7.5854400000000002</v>
      </c>
      <c r="O103" s="2">
        <v>0.281698</v>
      </c>
      <c r="P103" s="2">
        <v>9.9408100000000008</v>
      </c>
      <c r="Q103" s="2">
        <v>30.7362</v>
      </c>
      <c r="R103" s="2">
        <v>0.117517</v>
      </c>
      <c r="S103" s="2">
        <v>1.3813000000000001E-2</v>
      </c>
      <c r="T103" s="2">
        <v>-2.4299999999999999E-3</v>
      </c>
      <c r="U103" s="2">
        <v>3.4229999999999998E-3</v>
      </c>
      <c r="V103" s="2">
        <v>4.4450000000000002E-3</v>
      </c>
      <c r="W103" s="2">
        <v>0.18748899999999999</v>
      </c>
      <c r="X103" s="2">
        <v>0</v>
      </c>
      <c r="Y103" s="2">
        <v>46.905799999999999</v>
      </c>
      <c r="Z103" s="2">
        <v>99.563500000000005</v>
      </c>
      <c r="AC103" s="2">
        <f>L103*1.1165</f>
        <v>0.12278485450000001</v>
      </c>
      <c r="AM103" s="2">
        <v>3.36192</v>
      </c>
      <c r="AP103" s="2">
        <v>0.14759800000000001</v>
      </c>
      <c r="AQ103" s="2">
        <v>1.5009999999999999E-3</v>
      </c>
      <c r="AS103" s="2">
        <v>4.419E-2</v>
      </c>
      <c r="AT103" s="2">
        <v>1.6816000000000001E-2</v>
      </c>
      <c r="AU103" s="2">
        <v>4.0738700000000003</v>
      </c>
      <c r="AV103" s="2">
        <v>3.0140000000000002E-3</v>
      </c>
      <c r="AW103" s="2">
        <v>22.9819</v>
      </c>
      <c r="AX103" s="2">
        <v>7.7370099999999997</v>
      </c>
      <c r="AY103" s="2">
        <v>9.0469999999999995E-3</v>
      </c>
      <c r="AZ103" s="2">
        <v>6.0231E-2</v>
      </c>
      <c r="BA103" s="2">
        <v>0</v>
      </c>
      <c r="BB103" s="2">
        <v>61.564700000000002</v>
      </c>
      <c r="BC103" s="2">
        <v>100</v>
      </c>
      <c r="BD103" s="3">
        <f>AM103/(SUM(AM103:BA103))*5</f>
        <v>0.43732751201267878</v>
      </c>
      <c r="BE103" s="3"/>
      <c r="BF103" s="3">
        <f>AO103/(SUM(AM103:BA103))*5</f>
        <v>0</v>
      </c>
      <c r="BG103" s="3">
        <f>AP103/(SUM(AM103:BA103))*5</f>
        <v>1.9199941140195888E-2</v>
      </c>
      <c r="BH103" s="3">
        <f>AQ103/(SUM(AM103:BA103))*5</f>
        <v>1.9525407967204182E-4</v>
      </c>
      <c r="BI103" s="3">
        <f>AR103/(SUM(AM103:BA103))*5</f>
        <v>0</v>
      </c>
      <c r="BJ103" s="3">
        <f>AS103/(SUM(AM103:BA103))*5</f>
        <v>5.7483529518371273E-3</v>
      </c>
      <c r="BK103" s="3">
        <f>AT103/(SUM(AM103:BA103))*5</f>
        <v>2.1874700891172921E-3</v>
      </c>
      <c r="BL103" s="3">
        <f>AU103/(SUM(AM103:BA103))*5</f>
        <v>0.52993986512561031</v>
      </c>
      <c r="BM103" s="3">
        <f>AV103/(SUM(AM103:BA103))*5</f>
        <v>3.9206915132014266E-4</v>
      </c>
      <c r="BN103" s="3">
        <f>AW103/(SUM(AM103:BA103))*5</f>
        <v>2.9895467912157878</v>
      </c>
      <c r="BO103" s="3">
        <f>AX103/(SUM(AM103:BA103))*5</f>
        <v>1.0064508773906624</v>
      </c>
      <c r="BP103" s="3">
        <f>AY103/(SUM(AM103:BA103))*5</f>
        <v>1.1768578672837857E-3</v>
      </c>
      <c r="BQ103" s="3">
        <f>AZ103/(SUM(AM103:BA103))*5</f>
        <v>7.8350089758339441E-3</v>
      </c>
      <c r="BR103" s="3">
        <f>BA103/(SUM(AM103:BA103))*5</f>
        <v>0</v>
      </c>
      <c r="BT103" s="2">
        <f t="shared" si="55"/>
        <v>1.9463332220374323</v>
      </c>
      <c r="BU103" s="2">
        <f t="shared" si="56"/>
        <v>44.332691403894927</v>
      </c>
      <c r="BV103" s="2">
        <f t="shared" si="57"/>
        <v>53.720975374067635</v>
      </c>
      <c r="BW103" s="2">
        <f t="shared" si="53"/>
        <v>0.2212572188851773</v>
      </c>
      <c r="BX103" s="3">
        <f>BN103+BO103+BH103</f>
        <v>3.9961929226861224</v>
      </c>
      <c r="BY103" s="3">
        <f>BD103+BG103+BL103</f>
        <v>0.98646731827848499</v>
      </c>
      <c r="BZ103" s="3">
        <f t="shared" si="54"/>
        <v>0.98865478836760223</v>
      </c>
      <c r="CA103" s="3"/>
      <c r="CB103"/>
      <c r="CC103"/>
      <c r="CD103" s="3"/>
      <c r="CH103"/>
    </row>
    <row r="104" spans="1:123" s="9" customFormat="1" x14ac:dyDescent="0.2">
      <c r="A104" s="2" t="s">
        <v>75</v>
      </c>
      <c r="B104" s="2" t="s">
        <v>82</v>
      </c>
      <c r="C104" s="2">
        <v>50</v>
      </c>
      <c r="D104" s="2">
        <v>40</v>
      </c>
      <c r="E104" s="2">
        <v>15</v>
      </c>
      <c r="F104" s="2">
        <v>20</v>
      </c>
      <c r="G104" s="2">
        <v>5</v>
      </c>
      <c r="H104" s="2">
        <v>558</v>
      </c>
      <c r="I104" s="2">
        <v>3</v>
      </c>
      <c r="J104" s="2">
        <v>3.64018</v>
      </c>
      <c r="K104" s="2"/>
      <c r="L104" s="2">
        <v>0.131077</v>
      </c>
      <c r="M104" s="2">
        <v>-4.4000000000000003E-3</v>
      </c>
      <c r="N104" s="2">
        <v>7.6060499999999998</v>
      </c>
      <c r="O104" s="2">
        <v>0.34268300000000002</v>
      </c>
      <c r="P104" s="2">
        <v>10.0342</v>
      </c>
      <c r="Q104" s="2">
        <v>30.859100000000002</v>
      </c>
      <c r="R104" s="2">
        <v>0.156863</v>
      </c>
      <c r="S104" s="2">
        <v>2.5177000000000001E-2</v>
      </c>
      <c r="T104" s="2">
        <v>-7.3999999999999999E-4</v>
      </c>
      <c r="U104" s="2">
        <v>1.7825000000000001E-2</v>
      </c>
      <c r="V104" s="2">
        <v>-7.3899999999999999E-3</v>
      </c>
      <c r="W104" s="2">
        <v>0.12699199999999999</v>
      </c>
      <c r="X104" s="2">
        <v>0</v>
      </c>
      <c r="Y104" s="2">
        <v>47.172800000000002</v>
      </c>
      <c r="Z104" s="2">
        <v>100.1</v>
      </c>
      <c r="AA104" s="2"/>
      <c r="AB104" s="2"/>
      <c r="AC104" s="2">
        <f>L104*1.1165</f>
        <v>0.14634747049999999</v>
      </c>
      <c r="AD104" s="2"/>
      <c r="AE104" s="2"/>
      <c r="AF104" s="2"/>
      <c r="AG104" s="2"/>
      <c r="AH104" s="2"/>
      <c r="AI104" s="2"/>
      <c r="AJ104" s="2"/>
      <c r="AK104" s="2"/>
      <c r="AL104" s="2"/>
      <c r="AM104" s="2">
        <v>3.30783</v>
      </c>
      <c r="AN104" s="2"/>
      <c r="AO104" s="2"/>
      <c r="AP104" s="2">
        <v>0.178617</v>
      </c>
      <c r="AQ104" s="2">
        <v>7.7739999999999997E-3</v>
      </c>
      <c r="AR104" s="2"/>
      <c r="AS104" s="2">
        <v>5.8679000000000002E-2</v>
      </c>
      <c r="AT104" s="2">
        <v>1.9938000000000001E-2</v>
      </c>
      <c r="AU104" s="2">
        <v>4.0636700000000001</v>
      </c>
      <c r="AV104" s="2"/>
      <c r="AW104" s="2">
        <v>22.953700000000001</v>
      </c>
      <c r="AX104" s="2">
        <v>7.7690599999999996</v>
      </c>
      <c r="AY104" s="2">
        <v>1.6403999999999998E-2</v>
      </c>
      <c r="AZ104" s="2">
        <v>4.0584000000000002E-2</v>
      </c>
      <c r="BA104" s="2">
        <v>0</v>
      </c>
      <c r="BB104" s="2">
        <v>61.592799999999997</v>
      </c>
      <c r="BC104" s="2">
        <v>100</v>
      </c>
      <c r="BD104" s="3">
        <f>AM104/(SUM(AM104:BA104))*5</f>
        <v>0.43052477576159426</v>
      </c>
      <c r="BE104" s="3"/>
      <c r="BF104" s="3">
        <f>AO104/(SUM(AM104:BA104))*5</f>
        <v>0</v>
      </c>
      <c r="BG104" s="3">
        <f>AP104/(SUM(AM104:BA104))*5</f>
        <v>2.3247580399297627E-2</v>
      </c>
      <c r="BH104" s="3">
        <f>AQ104/(SUM(AM104:BA104))*5</f>
        <v>1.011811249904207E-3</v>
      </c>
      <c r="BI104" s="3">
        <f>AR104/(SUM(AM104:BA104))*5</f>
        <v>0</v>
      </c>
      <c r="BJ104" s="3">
        <f>AS104/(SUM(AM104:BA104))*5</f>
        <v>7.6372616842203464E-3</v>
      </c>
      <c r="BK104" s="3">
        <f>AT104/(SUM(AM104:BA104))*5</f>
        <v>2.5949952020311398E-3</v>
      </c>
      <c r="BL104" s="3">
        <f>AU104/(SUM(AM104:BA104))*5</f>
        <v>0.52889979700260226</v>
      </c>
      <c r="BM104" s="3">
        <f>AV104/(SUM(AM104:BA104))*5</f>
        <v>0</v>
      </c>
      <c r="BN104" s="3">
        <f>AW104/(SUM(AM104:BA104))*5</f>
        <v>2.9874983132140724</v>
      </c>
      <c r="BO104" s="3">
        <f>AX104/(SUM(AM104:BA104))*5</f>
        <v>1.0111682929226626</v>
      </c>
      <c r="BP104" s="3">
        <f>AY104/(SUM(AM104:BA104))*5</f>
        <v>2.1350336690800888E-3</v>
      </c>
      <c r="BQ104" s="3">
        <f>AZ104/(SUM(AM104:BA104))*5</f>
        <v>5.2821388945346465E-3</v>
      </c>
      <c r="BR104" s="3">
        <f>BA104/(SUM(AM104:BA104))*5</f>
        <v>0</v>
      </c>
      <c r="BS104" s="2"/>
      <c r="BT104" s="2">
        <f t="shared" si="55"/>
        <v>2.3657514181568309</v>
      </c>
      <c r="BU104" s="2">
        <f t="shared" si="56"/>
        <v>43.811638945462697</v>
      </c>
      <c r="BV104" s="2">
        <f t="shared" si="57"/>
        <v>53.82260963638047</v>
      </c>
      <c r="BW104" s="2">
        <f t="shared" si="53"/>
        <v>0.26337985655322182</v>
      </c>
      <c r="BX104" s="3">
        <f>BN104+BO104+BH104</f>
        <v>3.9996784173866393</v>
      </c>
      <c r="BY104" s="3">
        <f>BD104+BG104+BL104</f>
        <v>0.9826721531634941</v>
      </c>
      <c r="BZ104" s="3">
        <f t="shared" si="54"/>
        <v>0.9852671483655252</v>
      </c>
      <c r="CA104" s="3"/>
      <c r="CB104"/>
      <c r="CC104"/>
      <c r="CD104" s="4"/>
      <c r="CE104" s="5"/>
      <c r="CF104" s="5"/>
      <c r="CG104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</row>
    <row r="105" spans="1:123" s="2" customFormat="1" x14ac:dyDescent="0.2">
      <c r="A105" s="2" t="s">
        <v>104</v>
      </c>
      <c r="B105" s="2" t="s">
        <v>82</v>
      </c>
      <c r="C105" s="2">
        <v>18</v>
      </c>
      <c r="D105" s="2">
        <v>40</v>
      </c>
      <c r="E105" s="2">
        <v>15</v>
      </c>
      <c r="F105" s="2">
        <v>20</v>
      </c>
      <c r="G105" s="2">
        <v>5</v>
      </c>
      <c r="H105" s="2">
        <v>349</v>
      </c>
      <c r="I105" s="2">
        <v>2</v>
      </c>
      <c r="J105" s="2">
        <v>3.4748399999999999</v>
      </c>
      <c r="L105" s="2">
        <v>1.7262900000000001</v>
      </c>
      <c r="M105" s="2">
        <v>3.3270000000000001E-3</v>
      </c>
      <c r="N105" s="2">
        <v>7.4548500000000004</v>
      </c>
      <c r="O105" s="2">
        <v>0.41732599999999997</v>
      </c>
      <c r="P105" s="2">
        <v>10.2219</v>
      </c>
      <c r="Q105" s="2">
        <v>29.8736</v>
      </c>
      <c r="R105" s="2">
        <v>0.14716199999999999</v>
      </c>
      <c r="S105" s="2">
        <v>4.4507999999999999E-2</v>
      </c>
      <c r="T105" s="2">
        <v>-2.15E-3</v>
      </c>
      <c r="U105" s="2">
        <v>2.9062999999999999E-2</v>
      </c>
      <c r="V105" s="2">
        <v>-6.4599999999999996E-3</v>
      </c>
      <c r="W105" s="2">
        <v>0</v>
      </c>
      <c r="X105" s="2">
        <v>0</v>
      </c>
      <c r="Y105" s="2">
        <v>46.285800000000002</v>
      </c>
      <c r="Z105" s="2">
        <v>99.67</v>
      </c>
      <c r="AC105" s="2">
        <f>L105*1.1165</f>
        <v>1.9274027850000002</v>
      </c>
      <c r="AM105" s="2">
        <v>3.2126899999999998</v>
      </c>
      <c r="AO105" s="2">
        <v>2.9099999999999998E-3</v>
      </c>
      <c r="AP105" s="2">
        <v>0.22131999999999999</v>
      </c>
      <c r="AQ105" s="2">
        <v>1.2897E-2</v>
      </c>
      <c r="AS105" s="2">
        <v>5.6009999999999997E-2</v>
      </c>
      <c r="AT105" s="2">
        <v>0.26717099999999999</v>
      </c>
      <c r="AU105" s="2">
        <v>4.0523999999999996</v>
      </c>
      <c r="AW105" s="2">
        <v>22.6084</v>
      </c>
      <c r="AX105" s="2">
        <v>8.0524900000000006</v>
      </c>
      <c r="AY105" s="2">
        <v>2.9505E-2</v>
      </c>
      <c r="AZ105" s="2">
        <v>0</v>
      </c>
      <c r="BA105" s="2">
        <v>0</v>
      </c>
      <c r="BB105" s="2">
        <v>61.489400000000003</v>
      </c>
      <c r="BC105" s="2">
        <v>100</v>
      </c>
      <c r="BD105" s="3">
        <f>AM105/(SUM(AM105:BA105))*5</f>
        <v>0.41706138570222345</v>
      </c>
      <c r="BE105" s="3"/>
      <c r="BF105" s="3">
        <f>AO105/(SUM(AM105:BA105))*5</f>
        <v>3.7776711490790279E-4</v>
      </c>
      <c r="BG105" s="3">
        <f>AP105/(SUM(AM105:BA105))*5</f>
        <v>2.8731071433476651E-2</v>
      </c>
      <c r="BH105" s="3">
        <f>AQ105/(SUM(AM105:BA105))*5</f>
        <v>1.6742482752464686E-3</v>
      </c>
      <c r="BI105" s="3">
        <f>AR105/(SUM(AM105:BA105))*5</f>
        <v>0</v>
      </c>
      <c r="BJ105" s="3">
        <f>AS105/(SUM(AM105:BA105))*5</f>
        <v>7.2710433353923151E-3</v>
      </c>
      <c r="BK105" s="3">
        <f>AT105/(SUM(AM105:BA105))*5</f>
        <v>3.4683305105518661E-2</v>
      </c>
      <c r="BL105" s="3">
        <f>AU105/(SUM(AM105:BA105))*5</f>
        <v>0.526069916306799</v>
      </c>
      <c r="BM105" s="3">
        <f>AV105/(SUM(AM105:BA105))*5</f>
        <v>0</v>
      </c>
      <c r="BN105" s="3">
        <f>AW105/(SUM(AM105:BA105))*5</f>
        <v>2.9349519040150618</v>
      </c>
      <c r="BO105" s="3">
        <f>AX105/(SUM(AM105:BA105))*5</f>
        <v>1.0453491117267142</v>
      </c>
      <c r="BP105" s="3">
        <f>AY105/(SUM(AM105:BA105))*5</f>
        <v>3.8302469846589939E-3</v>
      </c>
      <c r="BQ105" s="3">
        <f>AZ105/(SUM(AM105:BA105))*5</f>
        <v>0</v>
      </c>
      <c r="BR105" s="3">
        <f>BA105/(SUM(AM105:BA105))*5</f>
        <v>0</v>
      </c>
      <c r="BT105" s="2">
        <f t="shared" si="55"/>
        <v>2.9562901310507974</v>
      </c>
      <c r="BU105" s="2">
        <f t="shared" si="56"/>
        <v>42.913626157263629</v>
      </c>
      <c r="BV105" s="2">
        <f t="shared" si="57"/>
        <v>54.130083711685572</v>
      </c>
      <c r="BW105" s="2">
        <f t="shared" si="53"/>
        <v>3.4457755713134355</v>
      </c>
      <c r="BX105" s="3">
        <f>BN105+BO105+BH105</f>
        <v>3.9819752640170223</v>
      </c>
      <c r="BY105" s="3">
        <f>BD105+BG105+BL105</f>
        <v>0.97186237344249915</v>
      </c>
      <c r="BZ105" s="3">
        <f t="shared" si="54"/>
        <v>1.0065456785480178</v>
      </c>
      <c r="CA105" s="3"/>
      <c r="CB105"/>
      <c r="CC105"/>
      <c r="CD105" s="3"/>
      <c r="CG105" s="9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</row>
    <row r="106" spans="1:123" s="9" customFormat="1" x14ac:dyDescent="0.2">
      <c r="A106" t="s">
        <v>96</v>
      </c>
      <c r="B106" s="2" t="s">
        <v>82</v>
      </c>
      <c r="C106">
        <v>27</v>
      </c>
      <c r="D106">
        <v>40</v>
      </c>
      <c r="E106">
        <v>15</v>
      </c>
      <c r="F106">
        <v>15</v>
      </c>
      <c r="G106">
        <v>5</v>
      </c>
      <c r="H106">
        <v>281</v>
      </c>
      <c r="I106">
        <v>6</v>
      </c>
      <c r="J106">
        <v>3.6353200000000001</v>
      </c>
      <c r="K106">
        <v>7.7566999999999997E-2</v>
      </c>
      <c r="L106">
        <v>2.4011000000000001E-2</v>
      </c>
      <c r="M106">
        <v>-1.5200000000000001E-3</v>
      </c>
      <c r="N106">
        <v>7.6983600000000001</v>
      </c>
      <c r="O106">
        <v>0.27820800000000001</v>
      </c>
      <c r="P106">
        <v>9.8286999999999995</v>
      </c>
      <c r="Q106">
        <v>31.081700000000001</v>
      </c>
      <c r="R106">
        <v>0.15448700000000001</v>
      </c>
      <c r="S106">
        <v>1.5067000000000001E-2</v>
      </c>
      <c r="T106"/>
      <c r="U106"/>
      <c r="V106"/>
      <c r="W106"/>
      <c r="X106"/>
      <c r="Y106">
        <v>47.189500000000002</v>
      </c>
      <c r="Z106">
        <v>99.981399999999994</v>
      </c>
      <c r="AA106">
        <v>4.9003300000000003</v>
      </c>
      <c r="AB106">
        <v>9.1730999999999993E-2</v>
      </c>
      <c r="AC106">
        <v>2.6807999999999998E-2</v>
      </c>
      <c r="AD106">
        <v>-2.5200000000000001E-3</v>
      </c>
      <c r="AE106">
        <v>9.2733899999999991</v>
      </c>
      <c r="AF106">
        <v>0.38926899999999998</v>
      </c>
      <c r="AG106">
        <v>18.571200000000001</v>
      </c>
      <c r="AH106">
        <v>66.494900000000001</v>
      </c>
      <c r="AI106">
        <v>0.19874700000000001</v>
      </c>
      <c r="AJ106">
        <v>3.7621000000000002E-2</v>
      </c>
      <c r="AK106">
        <v>0</v>
      </c>
      <c r="AL106">
        <v>99.981399999999994</v>
      </c>
      <c r="AM106">
        <v>3.30362</v>
      </c>
      <c r="AN106">
        <v>1.8495000000000001E-2</v>
      </c>
      <c r="AO106"/>
      <c r="AP106">
        <v>0.14502000000000001</v>
      </c>
      <c r="AQ106"/>
      <c r="AR106"/>
      <c r="AS106">
        <v>5.7792999999999997E-2</v>
      </c>
      <c r="AT106">
        <v>3.653E-3</v>
      </c>
      <c r="AU106">
        <v>4.1132499999999999</v>
      </c>
      <c r="AV106"/>
      <c r="AW106">
        <v>23.120699999999999</v>
      </c>
      <c r="AX106">
        <v>7.6104099999999999</v>
      </c>
      <c r="AY106">
        <v>9.8169999999999993E-3</v>
      </c>
      <c r="AZ106"/>
      <c r="BA106"/>
      <c r="BB106">
        <v>61.618600000000001</v>
      </c>
      <c r="BC106">
        <v>100</v>
      </c>
      <c r="BD106" s="7">
        <f t="shared" ref="BD106:BD115" si="62">AM106/(SUM($AM106:$AY106))*5</f>
        <v>0.43035208673644565</v>
      </c>
      <c r="BE106" s="7">
        <f t="shared" ref="BE106:BE115" si="63">AN106/(SUM($AM106:$AY106))*5</f>
        <v>2.4092849190253608E-3</v>
      </c>
      <c r="BF106" s="7"/>
      <c r="BG106" s="7">
        <f t="shared" ref="BG106:BG115" si="64">AP106/(SUM($AM106:$AY106))*5</f>
        <v>1.8891294888189122E-2</v>
      </c>
      <c r="BH106"/>
      <c r="BI106"/>
      <c r="BJ106" s="7">
        <f t="shared" ref="BJ106:BJ115" si="65">AS106/(SUM($AM106:$AY106))*5</f>
        <v>7.5285105880093352E-3</v>
      </c>
      <c r="BK106" s="7">
        <f t="shared" ref="BK106:BK115" si="66">AT106/(SUM($AM106:$AY106))*5</f>
        <v>4.7586470987832615E-4</v>
      </c>
      <c r="BL106" s="7">
        <f t="shared" ref="BL106:BL115" si="67">AU106/(SUM($AM106:$AY106))*5</f>
        <v>0.53582001585190941</v>
      </c>
      <c r="BM106"/>
      <c r="BN106" s="7">
        <f t="shared" ref="BN106:BN115" si="68">AW106/(SUM($AM106:$AY106))*5</f>
        <v>3.0118601690894646</v>
      </c>
      <c r="BO106" s="7">
        <f t="shared" ref="BO106:BO115" si="69">AX106/(SUM($AM106:$AY106))*5</f>
        <v>0.99138394380101624</v>
      </c>
      <c r="BP106" s="7">
        <f t="shared" ref="BP106:BP115" si="70">AY106/(SUM($AM106:$AY106))*5</f>
        <v>1.2788294160622851E-3</v>
      </c>
      <c r="BQ106"/>
      <c r="BR106"/>
      <c r="BS106"/>
      <c r="BT106">
        <f t="shared" si="55"/>
        <v>1.9177745246228128</v>
      </c>
      <c r="BU106">
        <f t="shared" si="56"/>
        <v>43.687755309849791</v>
      </c>
      <c r="BV106">
        <f t="shared" si="57"/>
        <v>54.394470165527395</v>
      </c>
      <c r="BW106" s="2">
        <f t="shared" si="53"/>
        <v>4.8284703424460083E-2</v>
      </c>
      <c r="BX106" s="7">
        <f t="shared" ref="BX106:BX115" si="71">BN106+BO106</f>
        <v>4.0032441128904805</v>
      </c>
      <c r="BY106" s="7">
        <f t="shared" ref="BY106:BY115" si="72">BD106+BL106+BG106</f>
        <v>0.98506339747654414</v>
      </c>
      <c r="BZ106" s="7">
        <f t="shared" si="54"/>
        <v>0.98553926218642252</v>
      </c>
      <c r="CA106"/>
      <c r="CB106"/>
      <c r="CC106"/>
      <c r="CD106" s="3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</row>
    <row r="107" spans="1:123" s="2" customFormat="1" x14ac:dyDescent="0.2">
      <c r="A107" t="s">
        <v>106</v>
      </c>
      <c r="B107" s="2" t="s">
        <v>82</v>
      </c>
      <c r="C107">
        <v>15</v>
      </c>
      <c r="D107">
        <v>40</v>
      </c>
      <c r="E107">
        <v>15</v>
      </c>
      <c r="F107">
        <v>15</v>
      </c>
      <c r="G107">
        <v>5</v>
      </c>
      <c r="H107">
        <v>222</v>
      </c>
      <c r="I107">
        <v>3</v>
      </c>
      <c r="J107">
        <v>3.60806</v>
      </c>
      <c r="K107">
        <v>7.0522000000000001E-2</v>
      </c>
      <c r="L107">
        <v>3.8649999999999997E-2</v>
      </c>
      <c r="M107">
        <v>-1.66E-3</v>
      </c>
      <c r="N107">
        <v>7.6607000000000003</v>
      </c>
      <c r="O107">
        <v>0.275673</v>
      </c>
      <c r="P107">
        <v>9.8268400000000007</v>
      </c>
      <c r="Q107">
        <v>31.0059</v>
      </c>
      <c r="R107">
        <v>0.13580700000000001</v>
      </c>
      <c r="S107">
        <v>1.7475999999999998E-2</v>
      </c>
      <c r="T107"/>
      <c r="U107"/>
      <c r="V107"/>
      <c r="W107"/>
      <c r="X107"/>
      <c r="Y107">
        <v>47.081899999999997</v>
      </c>
      <c r="Z107">
        <v>99.719800000000006</v>
      </c>
      <c r="AA107">
        <v>4.8635900000000003</v>
      </c>
      <c r="AB107">
        <v>8.3399000000000001E-2</v>
      </c>
      <c r="AC107">
        <v>4.3152999999999997E-2</v>
      </c>
      <c r="AD107">
        <v>-2.7499999999999998E-3</v>
      </c>
      <c r="AE107">
        <v>9.2280300000000004</v>
      </c>
      <c r="AF107">
        <v>0.38572200000000001</v>
      </c>
      <c r="AG107">
        <v>18.567599999999999</v>
      </c>
      <c r="AH107">
        <v>66.332700000000003</v>
      </c>
      <c r="AI107">
        <v>0.17471500000000001</v>
      </c>
      <c r="AJ107">
        <v>4.3637000000000002E-2</v>
      </c>
      <c r="AK107">
        <v>0</v>
      </c>
      <c r="AL107">
        <v>99.719800000000006</v>
      </c>
      <c r="AM107">
        <v>3.2870499999999998</v>
      </c>
      <c r="AN107">
        <v>1.6857E-2</v>
      </c>
      <c r="AO107"/>
      <c r="AP107">
        <v>0.14405799999999999</v>
      </c>
      <c r="AQ107"/>
      <c r="AR107"/>
      <c r="AS107">
        <v>5.0931999999999998E-2</v>
      </c>
      <c r="AT107">
        <v>5.8939999999999999E-3</v>
      </c>
      <c r="AU107">
        <v>4.10337</v>
      </c>
      <c r="AV107"/>
      <c r="AW107">
        <v>23.122</v>
      </c>
      <c r="AX107">
        <v>7.6280099999999997</v>
      </c>
      <c r="AY107">
        <v>1.1415E-2</v>
      </c>
      <c r="AZ107"/>
      <c r="BA107"/>
      <c r="BB107">
        <v>61.631799999999998</v>
      </c>
      <c r="BC107">
        <v>100</v>
      </c>
      <c r="BD107" s="7">
        <f t="shared" si="62"/>
        <v>0.42834056119344105</v>
      </c>
      <c r="BE107" s="7">
        <f t="shared" si="63"/>
        <v>2.19666169971185E-3</v>
      </c>
      <c r="BF107" s="7"/>
      <c r="BG107" s="7">
        <f t="shared" si="64"/>
        <v>1.8772420426949616E-2</v>
      </c>
      <c r="BH107"/>
      <c r="BI107"/>
      <c r="BJ107" s="7">
        <f t="shared" si="65"/>
        <v>6.6370275665731705E-3</v>
      </c>
      <c r="BK107" s="7">
        <f t="shared" si="66"/>
        <v>7.6805624121146371E-4</v>
      </c>
      <c r="BL107" s="7">
        <f t="shared" si="67"/>
        <v>0.53471648091277291</v>
      </c>
      <c r="BM107"/>
      <c r="BN107" s="7">
        <f t="shared" si="68"/>
        <v>3.0130635238024199</v>
      </c>
      <c r="BO107" s="7">
        <f t="shared" si="69"/>
        <v>0.99401776188046442</v>
      </c>
      <c r="BP107" s="7">
        <f t="shared" si="70"/>
        <v>1.487506276455524E-3</v>
      </c>
      <c r="BQ107"/>
      <c r="BR107"/>
      <c r="BS107"/>
      <c r="BT107">
        <f t="shared" si="55"/>
        <v>1.9119838162643783</v>
      </c>
      <c r="BU107">
        <f t="shared" si="56"/>
        <v>43.626778125836985</v>
      </c>
      <c r="BV107">
        <f t="shared" si="57"/>
        <v>54.461238057898633</v>
      </c>
      <c r="BW107" s="2">
        <f t="shared" si="53"/>
        <v>7.8165904812123335E-2</v>
      </c>
      <c r="BX107" s="7">
        <f t="shared" si="71"/>
        <v>4.0070812856828848</v>
      </c>
      <c r="BY107" s="7">
        <f t="shared" si="72"/>
        <v>0.9818294625331635</v>
      </c>
      <c r="BZ107" s="7">
        <f t="shared" si="54"/>
        <v>0.98259751877437496</v>
      </c>
      <c r="CA107"/>
      <c r="CB107"/>
      <c r="CC107"/>
      <c r="CD107" s="3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</row>
    <row r="108" spans="1:123" s="2" customFormat="1" x14ac:dyDescent="0.2">
      <c r="A108" t="s">
        <v>96</v>
      </c>
      <c r="B108" s="2" t="s">
        <v>82</v>
      </c>
      <c r="C108">
        <v>27</v>
      </c>
      <c r="D108">
        <v>40</v>
      </c>
      <c r="E108">
        <v>15</v>
      </c>
      <c r="F108">
        <v>15</v>
      </c>
      <c r="G108">
        <v>5</v>
      </c>
      <c r="H108">
        <v>283</v>
      </c>
      <c r="I108">
        <v>8</v>
      </c>
      <c r="J108">
        <v>3.6341399999999999</v>
      </c>
      <c r="K108">
        <v>6.7346000000000003E-2</v>
      </c>
      <c r="L108">
        <v>2.3389E-2</v>
      </c>
      <c r="M108">
        <v>-1.4599999999999999E-3</v>
      </c>
      <c r="N108">
        <v>7.77447</v>
      </c>
      <c r="O108">
        <v>0.24883</v>
      </c>
      <c r="P108">
        <v>9.8579000000000008</v>
      </c>
      <c r="Q108">
        <v>31.311</v>
      </c>
      <c r="R108">
        <v>0.15636700000000001</v>
      </c>
      <c r="S108">
        <v>3.4744999999999998E-2</v>
      </c>
      <c r="T108"/>
      <c r="U108"/>
      <c r="V108"/>
      <c r="W108"/>
      <c r="X108"/>
      <c r="Y108">
        <v>47.508299999999998</v>
      </c>
      <c r="Z108">
        <v>100.61499999999999</v>
      </c>
      <c r="AA108">
        <v>4.8987299999999996</v>
      </c>
      <c r="AB108">
        <v>7.9644000000000006E-2</v>
      </c>
      <c r="AC108">
        <v>2.6113000000000001E-2</v>
      </c>
      <c r="AD108">
        <v>-2.4299999999999999E-3</v>
      </c>
      <c r="AE108">
        <v>9.3650699999999993</v>
      </c>
      <c r="AF108">
        <v>0.348163</v>
      </c>
      <c r="AG108">
        <v>18.626300000000001</v>
      </c>
      <c r="AH108">
        <v>66.985500000000002</v>
      </c>
      <c r="AI108">
        <v>0.20116600000000001</v>
      </c>
      <c r="AJ108">
        <v>8.6759000000000003E-2</v>
      </c>
      <c r="AK108">
        <v>0</v>
      </c>
      <c r="AL108">
        <v>100.61499999999999</v>
      </c>
      <c r="AM108">
        <v>3.28139</v>
      </c>
      <c r="AN108">
        <v>1.5955E-2</v>
      </c>
      <c r="AO108"/>
      <c r="AP108">
        <v>0.12887499999999999</v>
      </c>
      <c r="AQ108"/>
      <c r="AR108"/>
      <c r="AS108">
        <v>5.8122E-2</v>
      </c>
      <c r="AT108">
        <v>3.5349999999999999E-3</v>
      </c>
      <c r="AU108">
        <v>4.1273099999999996</v>
      </c>
      <c r="AV108"/>
      <c r="AW108">
        <v>23.142099999999999</v>
      </c>
      <c r="AX108">
        <v>7.5841200000000004</v>
      </c>
      <c r="AY108">
        <v>2.2494E-2</v>
      </c>
      <c r="AZ108"/>
      <c r="BA108"/>
      <c r="BB108">
        <v>61.6374</v>
      </c>
      <c r="BC108">
        <v>100</v>
      </c>
      <c r="BD108" s="7">
        <f t="shared" si="62"/>
        <v>0.42766636270904773</v>
      </c>
      <c r="BE108" s="7">
        <f t="shared" si="63"/>
        <v>2.0794287838455223E-3</v>
      </c>
      <c r="BF108" s="7"/>
      <c r="BG108" s="7">
        <f t="shared" si="64"/>
        <v>1.6796388876094741E-2</v>
      </c>
      <c r="BH108"/>
      <c r="BI108"/>
      <c r="BJ108" s="7">
        <f t="shared" si="65"/>
        <v>7.5750899263346549E-3</v>
      </c>
      <c r="BK108" s="7">
        <f t="shared" si="66"/>
        <v>4.6071957072352991E-4</v>
      </c>
      <c r="BL108" s="7">
        <f t="shared" si="67"/>
        <v>0.53791583916348851</v>
      </c>
      <c r="BM108"/>
      <c r="BN108" s="7">
        <f t="shared" si="68"/>
        <v>3.0161296683567191</v>
      </c>
      <c r="BO108" s="7">
        <f t="shared" si="69"/>
        <v>0.98844484037220304</v>
      </c>
      <c r="BP108" s="7">
        <f t="shared" si="70"/>
        <v>2.9316622415431633E-3</v>
      </c>
      <c r="BQ108"/>
      <c r="BR108"/>
      <c r="BS108"/>
      <c r="BT108">
        <f t="shared" si="55"/>
        <v>1.7097673986660165</v>
      </c>
      <c r="BU108">
        <f t="shared" si="56"/>
        <v>43.533762516459205</v>
      </c>
      <c r="BV108">
        <f t="shared" si="57"/>
        <v>54.756470084874778</v>
      </c>
      <c r="BW108" s="2">
        <f t="shared" si="53"/>
        <v>4.687638822401477E-2</v>
      </c>
      <c r="BX108" s="7">
        <f t="shared" si="71"/>
        <v>4.004574508728922</v>
      </c>
      <c r="BY108" s="7">
        <f t="shared" si="72"/>
        <v>0.98237859074863088</v>
      </c>
      <c r="BZ108" s="7">
        <f t="shared" si="54"/>
        <v>0.98283931031935445</v>
      </c>
      <c r="CA108"/>
      <c r="CB108" s="2" t="s">
        <v>97</v>
      </c>
      <c r="CC108" s="3"/>
      <c r="CD108" s="3"/>
    </row>
    <row r="109" spans="1:123" s="2" customFormat="1" x14ac:dyDescent="0.2">
      <c r="A109" t="s">
        <v>100</v>
      </c>
      <c r="B109" s="2" t="s">
        <v>82</v>
      </c>
      <c r="C109">
        <v>25</v>
      </c>
      <c r="D109">
        <v>40</v>
      </c>
      <c r="E109">
        <v>15</v>
      </c>
      <c r="F109">
        <v>15</v>
      </c>
      <c r="G109">
        <v>5</v>
      </c>
      <c r="H109">
        <v>271</v>
      </c>
      <c r="I109">
        <v>8</v>
      </c>
      <c r="J109">
        <v>3.65388</v>
      </c>
      <c r="K109">
        <v>7.7807000000000001E-2</v>
      </c>
      <c r="L109">
        <v>6.2599000000000002E-2</v>
      </c>
      <c r="M109">
        <v>-3.8400000000000001E-3</v>
      </c>
      <c r="N109">
        <v>7.9076300000000002</v>
      </c>
      <c r="O109">
        <v>0.26996999999999999</v>
      </c>
      <c r="P109">
        <v>9.9137500000000003</v>
      </c>
      <c r="Q109">
        <v>31.125599999999999</v>
      </c>
      <c r="R109">
        <v>0.171651</v>
      </c>
      <c r="S109">
        <v>1.6107E-2</v>
      </c>
      <c r="T109"/>
      <c r="U109"/>
      <c r="V109"/>
      <c r="W109"/>
      <c r="X109"/>
      <c r="Y109">
        <v>47.370699999999999</v>
      </c>
      <c r="Z109">
        <v>100.566</v>
      </c>
      <c r="AA109">
        <v>4.9253400000000003</v>
      </c>
      <c r="AB109">
        <v>9.2015E-2</v>
      </c>
      <c r="AC109">
        <v>6.9891999999999996E-2</v>
      </c>
      <c r="AD109">
        <v>-6.3600000000000002E-3</v>
      </c>
      <c r="AE109">
        <v>9.5254799999999999</v>
      </c>
      <c r="AF109">
        <v>0.37774200000000002</v>
      </c>
      <c r="AG109">
        <v>18.7318</v>
      </c>
      <c r="AH109">
        <v>66.588800000000006</v>
      </c>
      <c r="AI109">
        <v>0.220828</v>
      </c>
      <c r="AJ109">
        <v>4.0219999999999999E-2</v>
      </c>
      <c r="AK109">
        <v>0</v>
      </c>
      <c r="AL109">
        <v>100.566</v>
      </c>
      <c r="AM109">
        <v>3.3049300000000001</v>
      </c>
      <c r="AN109">
        <v>1.8466E-2</v>
      </c>
      <c r="AO109"/>
      <c r="AP109">
        <v>0.140067</v>
      </c>
      <c r="AQ109"/>
      <c r="AR109"/>
      <c r="AS109">
        <v>6.3913999999999999E-2</v>
      </c>
      <c r="AT109">
        <v>9.4780000000000003E-3</v>
      </c>
      <c r="AU109">
        <v>4.2052800000000001</v>
      </c>
      <c r="AV109"/>
      <c r="AW109">
        <v>23.044899999999998</v>
      </c>
      <c r="AX109">
        <v>7.64032</v>
      </c>
      <c r="AY109">
        <v>1.0446E-2</v>
      </c>
      <c r="AZ109"/>
      <c r="BA109"/>
      <c r="BB109">
        <v>61.565399999999997</v>
      </c>
      <c r="BC109">
        <v>100</v>
      </c>
      <c r="BD109" s="7">
        <f t="shared" si="62"/>
        <v>0.42990622694570901</v>
      </c>
      <c r="BE109" s="7">
        <f t="shared" si="63"/>
        <v>2.4020624905155214E-3</v>
      </c>
      <c r="BF109" s="7"/>
      <c r="BG109" s="7">
        <f t="shared" si="64"/>
        <v>1.8219954882434612E-2</v>
      </c>
      <c r="BH109"/>
      <c r="BI109"/>
      <c r="BJ109" s="7">
        <f t="shared" si="65"/>
        <v>8.3139511544898202E-3</v>
      </c>
      <c r="BK109" s="7">
        <f t="shared" si="66"/>
        <v>1.2329009143889373E-3</v>
      </c>
      <c r="BL109" s="7">
        <f t="shared" si="67"/>
        <v>0.54702400899572801</v>
      </c>
      <c r="BM109"/>
      <c r="BN109" s="7">
        <f t="shared" si="68"/>
        <v>2.9976870945348821</v>
      </c>
      <c r="BO109" s="7">
        <f t="shared" si="69"/>
        <v>0.99385498145432405</v>
      </c>
      <c r="BP109" s="7">
        <f t="shared" si="70"/>
        <v>1.3588186275276257E-3</v>
      </c>
      <c r="BQ109"/>
      <c r="BR109"/>
      <c r="BS109"/>
      <c r="BT109">
        <f t="shared" si="55"/>
        <v>1.8308748820467544</v>
      </c>
      <c r="BU109">
        <f t="shared" si="56"/>
        <v>43.20013510621903</v>
      </c>
      <c r="BV109">
        <f t="shared" si="57"/>
        <v>54.968990011734221</v>
      </c>
      <c r="BW109" s="2">
        <f t="shared" si="53"/>
        <v>0.12373763912814444</v>
      </c>
      <c r="BX109" s="7">
        <f t="shared" si="71"/>
        <v>3.991542075989206</v>
      </c>
      <c r="BY109" s="7">
        <f t="shared" si="72"/>
        <v>0.99515019082387168</v>
      </c>
      <c r="BZ109" s="7">
        <f t="shared" si="54"/>
        <v>0.99638309173826067</v>
      </c>
      <c r="CA109"/>
      <c r="CB109"/>
      <c r="CC109" s="3"/>
      <c r="CD109"/>
      <c r="CE109"/>
      <c r="CF109"/>
      <c r="CH109"/>
    </row>
    <row r="110" spans="1:123" s="2" customFormat="1" x14ac:dyDescent="0.2">
      <c r="A110" t="s">
        <v>109</v>
      </c>
      <c r="B110" s="2" t="s">
        <v>82</v>
      </c>
      <c r="C110">
        <v>7</v>
      </c>
      <c r="D110">
        <v>40</v>
      </c>
      <c r="E110">
        <v>15</v>
      </c>
      <c r="F110">
        <v>15</v>
      </c>
      <c r="G110">
        <v>5</v>
      </c>
      <c r="H110">
        <v>187</v>
      </c>
      <c r="I110">
        <v>1</v>
      </c>
      <c r="J110">
        <v>3.54447</v>
      </c>
      <c r="K110">
        <v>6.5059000000000006E-2</v>
      </c>
      <c r="L110">
        <v>3.5568000000000002E-2</v>
      </c>
      <c r="M110">
        <v>-2.33E-3</v>
      </c>
      <c r="N110">
        <v>7.9619</v>
      </c>
      <c r="O110">
        <v>0.22359999999999999</v>
      </c>
      <c r="P110">
        <v>9.8280700000000003</v>
      </c>
      <c r="Q110">
        <v>31.238199999999999</v>
      </c>
      <c r="R110">
        <v>0.13355700000000001</v>
      </c>
      <c r="S110">
        <v>2.0920999999999999E-2</v>
      </c>
      <c r="T110"/>
      <c r="U110"/>
      <c r="V110"/>
      <c r="W110"/>
      <c r="X110"/>
      <c r="Y110">
        <v>47.369</v>
      </c>
      <c r="Z110">
        <v>100.41800000000001</v>
      </c>
      <c r="AA110">
        <v>4.7778700000000001</v>
      </c>
      <c r="AB110">
        <v>7.6939999999999995E-2</v>
      </c>
      <c r="AC110">
        <v>3.9711000000000003E-2</v>
      </c>
      <c r="AD110">
        <v>-3.8700000000000002E-3</v>
      </c>
      <c r="AE110">
        <v>9.5908499999999997</v>
      </c>
      <c r="AF110">
        <v>0.312861</v>
      </c>
      <c r="AG110">
        <v>18.57</v>
      </c>
      <c r="AH110">
        <v>66.829700000000003</v>
      </c>
      <c r="AI110">
        <v>0.171821</v>
      </c>
      <c r="AJ110">
        <v>5.2239000000000001E-2</v>
      </c>
      <c r="AK110">
        <v>0</v>
      </c>
      <c r="AL110">
        <v>100.41800000000001</v>
      </c>
      <c r="AM110">
        <v>3.20905</v>
      </c>
      <c r="AN110">
        <v>1.5455E-2</v>
      </c>
      <c r="AO110"/>
      <c r="AP110">
        <v>0.11612</v>
      </c>
      <c r="AQ110"/>
      <c r="AR110"/>
      <c r="AS110">
        <v>4.9777000000000002E-2</v>
      </c>
      <c r="AT110">
        <v>5.3899999999999998E-3</v>
      </c>
      <c r="AU110">
        <v>4.2382</v>
      </c>
      <c r="AV110"/>
      <c r="AW110">
        <v>23.150500000000001</v>
      </c>
      <c r="AX110">
        <v>7.58155</v>
      </c>
      <c r="AY110">
        <v>1.3580999999999999E-2</v>
      </c>
      <c r="AZ110"/>
      <c r="BA110"/>
      <c r="BB110">
        <v>61.622399999999999</v>
      </c>
      <c r="BC110">
        <v>100</v>
      </c>
      <c r="BD110" s="7">
        <f t="shared" si="62"/>
        <v>0.41806689971915562</v>
      </c>
      <c r="BE110" s="7">
        <f t="shared" si="63"/>
        <v>2.0134382247579659E-3</v>
      </c>
      <c r="BF110" s="7"/>
      <c r="BG110" s="7">
        <f t="shared" si="64"/>
        <v>1.5127819259714978E-2</v>
      </c>
      <c r="BH110"/>
      <c r="BI110"/>
      <c r="BJ110" s="7">
        <f t="shared" si="65"/>
        <v>6.4848213855566014E-3</v>
      </c>
      <c r="BK110" s="7">
        <f t="shared" si="66"/>
        <v>7.0219553746007348E-4</v>
      </c>
      <c r="BL110" s="7">
        <f t="shared" si="67"/>
        <v>0.55214195303585967</v>
      </c>
      <c r="BM110"/>
      <c r="BN110" s="7">
        <f t="shared" si="68"/>
        <v>3.0159884582503582</v>
      </c>
      <c r="BO110" s="7">
        <f t="shared" si="69"/>
        <v>0.98770511633217439</v>
      </c>
      <c r="BP110" s="7">
        <f t="shared" si="70"/>
        <v>1.7692982549620145E-3</v>
      </c>
      <c r="BQ110"/>
      <c r="BR110"/>
      <c r="BS110"/>
      <c r="BT110">
        <f t="shared" si="55"/>
        <v>1.5352944520762568</v>
      </c>
      <c r="BU110">
        <f t="shared" si="56"/>
        <v>42.428837938643746</v>
      </c>
      <c r="BV110">
        <f t="shared" si="57"/>
        <v>56.03586760927999</v>
      </c>
      <c r="BW110" s="2">
        <f t="shared" si="53"/>
        <v>7.1213778743149464E-2</v>
      </c>
      <c r="BX110" s="7">
        <f t="shared" si="71"/>
        <v>4.0036935745825328</v>
      </c>
      <c r="BY110" s="7">
        <f t="shared" si="72"/>
        <v>0.98533667201473019</v>
      </c>
      <c r="BZ110" s="7">
        <f t="shared" si="54"/>
        <v>0.98603886755219028</v>
      </c>
      <c r="CA110"/>
      <c r="CB110"/>
      <c r="CC110" s="8"/>
      <c r="CD110"/>
      <c r="CE110"/>
      <c r="CF110"/>
      <c r="CG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</row>
    <row r="111" spans="1:123" s="2" customFormat="1" x14ac:dyDescent="0.2">
      <c r="A111" t="s">
        <v>107</v>
      </c>
      <c r="B111" t="s">
        <v>82</v>
      </c>
      <c r="C111">
        <v>10</v>
      </c>
      <c r="D111">
        <v>40</v>
      </c>
      <c r="E111">
        <v>15</v>
      </c>
      <c r="F111">
        <v>15</v>
      </c>
      <c r="G111">
        <v>5</v>
      </c>
      <c r="H111">
        <v>197</v>
      </c>
      <c r="I111">
        <v>2</v>
      </c>
      <c r="J111">
        <v>3.3673799999999998</v>
      </c>
      <c r="K111">
        <v>7.2099999999999997E-2</v>
      </c>
      <c r="L111">
        <v>9.8767999999999995E-2</v>
      </c>
      <c r="M111">
        <v>-1.81E-3</v>
      </c>
      <c r="N111">
        <v>8.0596800000000002</v>
      </c>
      <c r="O111">
        <v>0.32902500000000001</v>
      </c>
      <c r="P111">
        <v>9.8480799999999995</v>
      </c>
      <c r="Q111">
        <v>30.980399999999999</v>
      </c>
      <c r="R111">
        <v>0.12234200000000001</v>
      </c>
      <c r="S111">
        <v>5.6402000000000001E-2</v>
      </c>
      <c r="T111"/>
      <c r="U111"/>
      <c r="V111"/>
      <c r="W111"/>
      <c r="X111"/>
      <c r="Y111">
        <v>47.1524</v>
      </c>
      <c r="Z111">
        <v>100.08499999999999</v>
      </c>
      <c r="AA111">
        <v>4.5391599999999999</v>
      </c>
      <c r="AB111">
        <v>8.5265999999999995E-2</v>
      </c>
      <c r="AC111">
        <v>0.110275</v>
      </c>
      <c r="AD111">
        <v>-3.0100000000000001E-3</v>
      </c>
      <c r="AE111">
        <v>9.7086299999999994</v>
      </c>
      <c r="AF111">
        <v>0.460372</v>
      </c>
      <c r="AG111">
        <v>18.607800000000001</v>
      </c>
      <c r="AH111">
        <v>66.278099999999995</v>
      </c>
      <c r="AI111">
        <v>0.157392</v>
      </c>
      <c r="AJ111">
        <v>0.14083599999999999</v>
      </c>
      <c r="AK111">
        <v>-1.0000000000000001E-5</v>
      </c>
      <c r="AL111">
        <v>100.08499999999999</v>
      </c>
      <c r="AM111">
        <v>3.0634399999999999</v>
      </c>
      <c r="AN111">
        <v>1.721E-2</v>
      </c>
      <c r="AO111"/>
      <c r="AP111">
        <v>0.17169499999999999</v>
      </c>
      <c r="AQ111"/>
      <c r="AR111"/>
      <c r="AS111">
        <v>4.5816999999999997E-2</v>
      </c>
      <c r="AT111">
        <v>1.5041000000000001E-2</v>
      </c>
      <c r="AU111">
        <v>4.3109599999999997</v>
      </c>
      <c r="AV111"/>
      <c r="AW111">
        <v>23.0702</v>
      </c>
      <c r="AX111">
        <v>7.6336599999999999</v>
      </c>
      <c r="AY111">
        <v>3.6790000000000003E-2</v>
      </c>
      <c r="AZ111"/>
      <c r="BA111"/>
      <c r="BB111">
        <v>61.636699999999998</v>
      </c>
      <c r="BC111">
        <v>100</v>
      </c>
      <c r="BD111" s="7">
        <f t="shared" si="62"/>
        <v>0.39925126182682025</v>
      </c>
      <c r="BE111" s="7">
        <f t="shared" si="63"/>
        <v>2.2429406863002303E-3</v>
      </c>
      <c r="BF111" s="7"/>
      <c r="BG111" s="7">
        <f t="shared" si="64"/>
        <v>2.2376624121691922E-2</v>
      </c>
      <c r="BH111"/>
      <c r="BI111"/>
      <c r="BJ111" s="7">
        <f t="shared" si="65"/>
        <v>5.9712268114013728E-3</v>
      </c>
      <c r="BK111" s="10">
        <f t="shared" si="66"/>
        <v>1.9602597828379874E-3</v>
      </c>
      <c r="BL111" s="7">
        <f t="shared" si="67"/>
        <v>0.56183774439354095</v>
      </c>
      <c r="BM111"/>
      <c r="BN111" s="7">
        <f t="shared" si="68"/>
        <v>3.0066874038979412</v>
      </c>
      <c r="BO111" s="7">
        <f t="shared" si="69"/>
        <v>0.99487778032438201</v>
      </c>
      <c r="BP111" s="7">
        <f t="shared" si="70"/>
        <v>4.7947581550834093E-3</v>
      </c>
      <c r="BQ111"/>
      <c r="BR111"/>
      <c r="BS111"/>
      <c r="BT111">
        <f t="shared" si="55"/>
        <v>2.2752827787087226</v>
      </c>
      <c r="BU111">
        <f t="shared" si="56"/>
        <v>40.596361429322052</v>
      </c>
      <c r="BV111">
        <f t="shared" si="57"/>
        <v>57.12835579196922</v>
      </c>
      <c r="BW111" s="2">
        <f t="shared" si="53"/>
        <v>0.1989251350590705</v>
      </c>
      <c r="BX111" s="7">
        <f t="shared" si="71"/>
        <v>4.001565184222323</v>
      </c>
      <c r="BY111" s="7">
        <f t="shared" si="72"/>
        <v>0.98346563034205314</v>
      </c>
      <c r="BZ111" s="7">
        <f t="shared" si="54"/>
        <v>0.98542589012489112</v>
      </c>
      <c r="CA111"/>
      <c r="CB111"/>
      <c r="CC111" s="8"/>
      <c r="CD111"/>
      <c r="CE111"/>
      <c r="CF111"/>
      <c r="CH111" s="3"/>
      <c r="CI111" s="3"/>
      <c r="CJ111" s="3"/>
      <c r="CK111" s="3"/>
      <c r="CL111" s="3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</row>
    <row r="112" spans="1:123" s="2" customFormat="1" x14ac:dyDescent="0.2">
      <c r="A112" t="s">
        <v>109</v>
      </c>
      <c r="B112" s="2" t="s">
        <v>82</v>
      </c>
      <c r="C112">
        <v>7</v>
      </c>
      <c r="D112">
        <v>40</v>
      </c>
      <c r="E112">
        <v>15</v>
      </c>
      <c r="F112">
        <v>15</v>
      </c>
      <c r="G112">
        <v>5</v>
      </c>
      <c r="H112">
        <v>189</v>
      </c>
      <c r="I112">
        <v>3</v>
      </c>
      <c r="J112">
        <v>3.2976000000000001</v>
      </c>
      <c r="K112">
        <v>6.2219999999999998E-2</v>
      </c>
      <c r="L112">
        <v>5.0592999999999999E-2</v>
      </c>
      <c r="M112">
        <v>-1.31E-3</v>
      </c>
      <c r="N112">
        <v>8.3529099999999996</v>
      </c>
      <c r="O112">
        <v>0.16607</v>
      </c>
      <c r="P112">
        <v>9.6191600000000008</v>
      </c>
      <c r="Q112">
        <v>31.1981</v>
      </c>
      <c r="R112">
        <v>0.117981</v>
      </c>
      <c r="S112">
        <v>3.3113999999999998E-2</v>
      </c>
      <c r="T112"/>
      <c r="U112"/>
      <c r="V112"/>
      <c r="W112"/>
      <c r="X112"/>
      <c r="Y112">
        <v>47.124299999999998</v>
      </c>
      <c r="Z112">
        <v>100.021</v>
      </c>
      <c r="AA112">
        <v>4.4450900000000004</v>
      </c>
      <c r="AB112">
        <v>7.3580999999999994E-2</v>
      </c>
      <c r="AC112">
        <v>5.6487000000000002E-2</v>
      </c>
      <c r="AD112">
        <v>-2.1800000000000001E-3</v>
      </c>
      <c r="AE112">
        <v>10.0619</v>
      </c>
      <c r="AF112">
        <v>0.23236499999999999</v>
      </c>
      <c r="AG112">
        <v>18.1752</v>
      </c>
      <c r="AH112">
        <v>66.743799999999993</v>
      </c>
      <c r="AI112">
        <v>0.151783</v>
      </c>
      <c r="AJ112">
        <v>8.2686999999999997E-2</v>
      </c>
      <c r="AK112">
        <v>3.9999999999999998E-6</v>
      </c>
      <c r="AL112">
        <v>100.021</v>
      </c>
      <c r="AM112">
        <v>3.0020500000000001</v>
      </c>
      <c r="AN112">
        <v>1.4862E-2</v>
      </c>
      <c r="AO112"/>
      <c r="AP112">
        <v>8.6721000000000006E-2</v>
      </c>
      <c r="AQ112"/>
      <c r="AR112"/>
      <c r="AS112">
        <v>4.4214999999999997E-2</v>
      </c>
      <c r="AT112">
        <v>7.7099999999999998E-3</v>
      </c>
      <c r="AU112">
        <v>4.4709300000000001</v>
      </c>
      <c r="AV112"/>
      <c r="AW112">
        <v>23.2486</v>
      </c>
      <c r="AX112">
        <v>7.46143</v>
      </c>
      <c r="AY112">
        <v>2.1614999999999999E-2</v>
      </c>
      <c r="AZ112"/>
      <c r="BA112"/>
      <c r="BB112">
        <v>61.643000000000001</v>
      </c>
      <c r="BC112">
        <v>100</v>
      </c>
      <c r="BD112" s="7">
        <f t="shared" si="62"/>
        <v>0.3913185764281073</v>
      </c>
      <c r="BE112" s="7">
        <f t="shared" si="63"/>
        <v>1.9372684275326959E-3</v>
      </c>
      <c r="BF112" s="7"/>
      <c r="BG112" s="7">
        <f t="shared" si="64"/>
        <v>1.1304121605710061E-2</v>
      </c>
      <c r="BH112"/>
      <c r="BI112"/>
      <c r="BJ112" s="7">
        <f t="shared" si="65"/>
        <v>5.7634452646587366E-3</v>
      </c>
      <c r="BK112" s="7">
        <f t="shared" si="66"/>
        <v>1.0050019900603611E-3</v>
      </c>
      <c r="BL112" s="7">
        <f t="shared" si="67"/>
        <v>0.58278774934118938</v>
      </c>
      <c r="BM112"/>
      <c r="BN112" s="7">
        <f t="shared" si="68"/>
        <v>3.0304655338673552</v>
      </c>
      <c r="BO112" s="7">
        <f t="shared" si="69"/>
        <v>0.97260077804099609</v>
      </c>
      <c r="BP112" s="7">
        <f t="shared" si="70"/>
        <v>2.8175250343910122E-3</v>
      </c>
      <c r="BQ112"/>
      <c r="BR112"/>
      <c r="BS112"/>
      <c r="BT112">
        <f t="shared" si="55"/>
        <v>1.1471485446315932</v>
      </c>
      <c r="BU112">
        <f t="shared" si="56"/>
        <v>39.711226674176672</v>
      </c>
      <c r="BV112">
        <f t="shared" si="57"/>
        <v>59.141624781191737</v>
      </c>
      <c r="BW112" s="2">
        <f t="shared" si="53"/>
        <v>0.10188425076951681</v>
      </c>
      <c r="BX112" s="7">
        <f t="shared" si="71"/>
        <v>4.0030663119083512</v>
      </c>
      <c r="BY112" s="7">
        <f t="shared" si="72"/>
        <v>0.98541044737500672</v>
      </c>
      <c r="BZ112" s="7">
        <f t="shared" si="54"/>
        <v>0.98641544936506709</v>
      </c>
      <c r="CA112"/>
      <c r="CB112"/>
      <c r="CC112" s="3"/>
      <c r="CD112"/>
      <c r="CE112"/>
      <c r="CF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</row>
    <row r="113" spans="1:123" s="6" customFormat="1" x14ac:dyDescent="0.2">
      <c r="A113" t="s">
        <v>109</v>
      </c>
      <c r="B113" s="2" t="s">
        <v>82</v>
      </c>
      <c r="C113">
        <v>7</v>
      </c>
      <c r="D113">
        <v>40</v>
      </c>
      <c r="E113">
        <v>15</v>
      </c>
      <c r="F113">
        <v>15</v>
      </c>
      <c r="G113">
        <v>5</v>
      </c>
      <c r="H113">
        <v>188</v>
      </c>
      <c r="I113">
        <v>2</v>
      </c>
      <c r="J113">
        <v>3.2782100000000001</v>
      </c>
      <c r="K113">
        <v>0.10070999999999999</v>
      </c>
      <c r="L113">
        <v>7.5867000000000004E-2</v>
      </c>
      <c r="M113">
        <v>-2.0400000000000001E-3</v>
      </c>
      <c r="N113">
        <v>8.4904700000000002</v>
      </c>
      <c r="O113">
        <v>0.168125</v>
      </c>
      <c r="P113">
        <v>9.6413499999999992</v>
      </c>
      <c r="Q113">
        <v>31.116399999999999</v>
      </c>
      <c r="R113">
        <v>0.138542</v>
      </c>
      <c r="S113">
        <v>5.6620000000000004E-3</v>
      </c>
      <c r="T113"/>
      <c r="U113"/>
      <c r="V113"/>
      <c r="W113"/>
      <c r="X113"/>
      <c r="Y113">
        <v>47.047499999999999</v>
      </c>
      <c r="Z113">
        <v>100.06100000000001</v>
      </c>
      <c r="AA113">
        <v>4.4189600000000002</v>
      </c>
      <c r="AB113">
        <v>0.119101</v>
      </c>
      <c r="AC113">
        <v>8.4706000000000004E-2</v>
      </c>
      <c r="AD113">
        <v>-3.3899999999999998E-3</v>
      </c>
      <c r="AE113">
        <v>10.227600000000001</v>
      </c>
      <c r="AF113">
        <v>0.23524100000000001</v>
      </c>
      <c r="AG113">
        <v>18.217199999999998</v>
      </c>
      <c r="AH113">
        <v>66.569100000000006</v>
      </c>
      <c r="AI113">
        <v>0.178233</v>
      </c>
      <c r="AJ113">
        <v>1.4137E-2</v>
      </c>
      <c r="AK113">
        <v>-1.0000000000000001E-5</v>
      </c>
      <c r="AL113">
        <v>100.06100000000001</v>
      </c>
      <c r="AM113">
        <v>2.9869400000000002</v>
      </c>
      <c r="AN113">
        <v>2.4077000000000001E-2</v>
      </c>
      <c r="AO113"/>
      <c r="AP113">
        <v>8.7869000000000003E-2</v>
      </c>
      <c r="AQ113"/>
      <c r="AR113"/>
      <c r="AS113">
        <v>5.1964999999999997E-2</v>
      </c>
      <c r="AT113">
        <v>1.1571E-2</v>
      </c>
      <c r="AU113">
        <v>4.5484200000000001</v>
      </c>
      <c r="AV113"/>
      <c r="AW113">
        <v>23.2074</v>
      </c>
      <c r="AX113">
        <v>7.4850000000000003</v>
      </c>
      <c r="AY113">
        <v>3.699E-3</v>
      </c>
      <c r="AZ113"/>
      <c r="BA113"/>
      <c r="BB113">
        <v>61.594799999999999</v>
      </c>
      <c r="BC113">
        <v>100</v>
      </c>
      <c r="BD113" s="7">
        <f t="shared" si="62"/>
        <v>0.38885419174622632</v>
      </c>
      <c r="BE113" s="7">
        <f t="shared" si="63"/>
        <v>3.1344594717918309E-3</v>
      </c>
      <c r="BF113" s="7"/>
      <c r="BG113" s="7">
        <f t="shared" si="64"/>
        <v>1.1439208345179067E-2</v>
      </c>
      <c r="BH113"/>
      <c r="BI113"/>
      <c r="BJ113" s="7">
        <f t="shared" si="65"/>
        <v>6.7650532230619466E-3</v>
      </c>
      <c r="BK113" s="7">
        <f t="shared" si="66"/>
        <v>1.5063683410766822E-3</v>
      </c>
      <c r="BL113" s="7">
        <f t="shared" si="67"/>
        <v>0.59213515598651822</v>
      </c>
      <c r="BM113"/>
      <c r="BN113" s="7">
        <f t="shared" si="68"/>
        <v>3.021250768187969</v>
      </c>
      <c r="BO113" s="7">
        <f t="shared" si="69"/>
        <v>0.97443324111649521</v>
      </c>
      <c r="BP113" s="7">
        <f t="shared" si="70"/>
        <v>4.8155358168201946E-4</v>
      </c>
      <c r="BQ113"/>
      <c r="BR113"/>
      <c r="BS113"/>
      <c r="BT113">
        <f t="shared" si="55"/>
        <v>1.1526480445491012</v>
      </c>
      <c r="BU113">
        <f t="shared" si="56"/>
        <v>39.18208412734289</v>
      </c>
      <c r="BV113">
        <f t="shared" si="57"/>
        <v>59.665267828108014</v>
      </c>
      <c r="BW113" s="2">
        <f t="shared" si="53"/>
        <v>0.1515560329019752</v>
      </c>
      <c r="BX113" s="7">
        <f t="shared" si="71"/>
        <v>3.9956840093044641</v>
      </c>
      <c r="BY113" s="7">
        <f t="shared" si="72"/>
        <v>0.99242855607792357</v>
      </c>
      <c r="BZ113" s="7">
        <f t="shared" si="54"/>
        <v>0.99393492441900022</v>
      </c>
      <c r="CA113"/>
      <c r="CB113"/>
      <c r="CC113" s="3"/>
      <c r="CD113"/>
      <c r="CE113"/>
      <c r="CF113"/>
      <c r="CG113" s="2"/>
      <c r="CH113" s="2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</row>
    <row r="114" spans="1:123" s="2" customFormat="1" x14ac:dyDescent="0.2">
      <c r="A114" t="s">
        <v>111</v>
      </c>
      <c r="B114" s="2" t="s">
        <v>82</v>
      </c>
      <c r="C114">
        <v>5</v>
      </c>
      <c r="D114">
        <v>40</v>
      </c>
      <c r="E114">
        <v>15</v>
      </c>
      <c r="F114">
        <v>15</v>
      </c>
      <c r="G114">
        <v>5</v>
      </c>
      <c r="H114">
        <v>181</v>
      </c>
      <c r="I114">
        <v>2</v>
      </c>
      <c r="J114">
        <v>3.1889500000000002</v>
      </c>
      <c r="K114">
        <v>6.8821999999999994E-2</v>
      </c>
      <c r="L114">
        <v>0.14987200000000001</v>
      </c>
      <c r="M114">
        <v>3.7399999999999998E-4</v>
      </c>
      <c r="N114">
        <v>8.4665199999999992</v>
      </c>
      <c r="O114">
        <v>0.20465800000000001</v>
      </c>
      <c r="P114">
        <v>9.8439099999999993</v>
      </c>
      <c r="Q114">
        <v>31.034099999999999</v>
      </c>
      <c r="R114">
        <v>9.2893000000000003E-2</v>
      </c>
      <c r="S114">
        <v>0</v>
      </c>
      <c r="T114"/>
      <c r="U114"/>
      <c r="V114"/>
      <c r="W114"/>
      <c r="X114"/>
      <c r="Y114">
        <v>47.095399999999998</v>
      </c>
      <c r="Z114">
        <v>100.146</v>
      </c>
      <c r="AA114">
        <v>4.2986300000000002</v>
      </c>
      <c r="AB114">
        <v>8.1389000000000003E-2</v>
      </c>
      <c r="AC114">
        <v>0.16733200000000001</v>
      </c>
      <c r="AD114">
        <v>6.2E-4</v>
      </c>
      <c r="AE114">
        <v>10.198700000000001</v>
      </c>
      <c r="AF114">
        <v>0.286358</v>
      </c>
      <c r="AG114">
        <v>18.599900000000002</v>
      </c>
      <c r="AH114">
        <v>66.393100000000004</v>
      </c>
      <c r="AI114">
        <v>0.119507</v>
      </c>
      <c r="AJ114">
        <v>0</v>
      </c>
      <c r="AK114">
        <v>3.9999999999999998E-6</v>
      </c>
      <c r="AL114">
        <v>100.146</v>
      </c>
      <c r="AM114">
        <v>2.90361</v>
      </c>
      <c r="AN114">
        <v>1.6441999999999998E-2</v>
      </c>
      <c r="AO114">
        <v>3.2200000000000002E-4</v>
      </c>
      <c r="AP114">
        <v>0.106889</v>
      </c>
      <c r="AQ114"/>
      <c r="AR114"/>
      <c r="AS114">
        <v>3.4819000000000003E-2</v>
      </c>
      <c r="AT114">
        <v>2.2842999999999999E-2</v>
      </c>
      <c r="AU114">
        <v>4.5324799999999996</v>
      </c>
      <c r="AV114"/>
      <c r="AW114">
        <v>23.130199999999999</v>
      </c>
      <c r="AX114">
        <v>7.6370199999999997</v>
      </c>
      <c r="AY114">
        <v>0</v>
      </c>
      <c r="AZ114"/>
      <c r="BA114"/>
      <c r="BB114">
        <v>61.615400000000001</v>
      </c>
      <c r="BC114">
        <v>100</v>
      </c>
      <c r="BD114" s="7">
        <f t="shared" si="62"/>
        <v>0.37822565675710007</v>
      </c>
      <c r="BE114" s="7">
        <f t="shared" si="63"/>
        <v>2.1417429504651925E-3</v>
      </c>
      <c r="BF114" s="7">
        <f>AO114/(SUM($AM114:$AY114))*5</f>
        <v>4.1943877268567822E-5</v>
      </c>
      <c r="BG114" s="7">
        <f t="shared" si="64"/>
        <v>1.392341334583834E-2</v>
      </c>
      <c r="BH114"/>
      <c r="BI114"/>
      <c r="BJ114" s="7">
        <f t="shared" si="65"/>
        <v>4.5355399460070278E-3</v>
      </c>
      <c r="BK114" s="10">
        <f t="shared" si="66"/>
        <v>2.9755403367884925E-3</v>
      </c>
      <c r="BL114" s="7">
        <f t="shared" si="67"/>
        <v>0.59040305851626784</v>
      </c>
      <c r="BM114"/>
      <c r="BN114" s="7">
        <f t="shared" si="68"/>
        <v>3.0129511490603331</v>
      </c>
      <c r="BO114" s="7">
        <f t="shared" si="69"/>
        <v>0.99480195520993098</v>
      </c>
      <c r="BP114" s="7">
        <f t="shared" si="70"/>
        <v>0</v>
      </c>
      <c r="BQ114"/>
      <c r="BR114"/>
      <c r="BS114"/>
      <c r="BT114">
        <f t="shared" si="55"/>
        <v>1.4170661220188998</v>
      </c>
      <c r="BU114">
        <f t="shared" si="56"/>
        <v>38.494207659864891</v>
      </c>
      <c r="BV114">
        <f t="shared" si="57"/>
        <v>60.088726218116207</v>
      </c>
      <c r="BW114" s="2">
        <f t="shared" si="53"/>
        <v>0.30192357155640187</v>
      </c>
      <c r="BX114" s="7">
        <f t="shared" si="71"/>
        <v>4.0077531042702645</v>
      </c>
      <c r="BY114" s="7">
        <f t="shared" si="72"/>
        <v>0.98255212861920627</v>
      </c>
      <c r="BZ114" s="7">
        <f t="shared" si="54"/>
        <v>0.98552766895599475</v>
      </c>
      <c r="CA114"/>
      <c r="CB114"/>
      <c r="CC114" s="3"/>
      <c r="CD114"/>
      <c r="CE114"/>
      <c r="CF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</row>
    <row r="115" spans="1:123" s="2" customFormat="1" x14ac:dyDescent="0.2">
      <c r="A115" t="s">
        <v>112</v>
      </c>
      <c r="B115" s="2" t="s">
        <v>82</v>
      </c>
      <c r="C115">
        <v>4</v>
      </c>
      <c r="D115">
        <v>40</v>
      </c>
      <c r="E115">
        <v>15</v>
      </c>
      <c r="F115">
        <v>15</v>
      </c>
      <c r="G115">
        <v>5</v>
      </c>
      <c r="H115">
        <v>177</v>
      </c>
      <c r="I115">
        <v>2</v>
      </c>
      <c r="J115">
        <v>3.1362399999999999</v>
      </c>
      <c r="K115">
        <v>8.8080000000000006E-2</v>
      </c>
      <c r="L115">
        <v>0.56538100000000002</v>
      </c>
      <c r="M115">
        <v>-3.47E-3</v>
      </c>
      <c r="N115">
        <v>8.3982200000000002</v>
      </c>
      <c r="O115">
        <v>0.23049700000000001</v>
      </c>
      <c r="P115">
        <v>9.8311200000000003</v>
      </c>
      <c r="Q115">
        <v>30.748100000000001</v>
      </c>
      <c r="R115">
        <v>0.13696</v>
      </c>
      <c r="S115">
        <v>0</v>
      </c>
      <c r="T115"/>
      <c r="U115"/>
      <c r="V115"/>
      <c r="W115"/>
      <c r="X115"/>
      <c r="Y115">
        <v>46.798099999999998</v>
      </c>
      <c r="Z115">
        <v>99.929199999999994</v>
      </c>
      <c r="AA115">
        <v>4.2275799999999997</v>
      </c>
      <c r="AB115">
        <v>0.10416400000000001</v>
      </c>
      <c r="AC115">
        <v>0.631247</v>
      </c>
      <c r="AD115">
        <v>-5.7499999999999999E-3</v>
      </c>
      <c r="AE115">
        <v>10.116400000000001</v>
      </c>
      <c r="AF115">
        <v>0.32251200000000002</v>
      </c>
      <c r="AG115">
        <v>18.575700000000001</v>
      </c>
      <c r="AH115">
        <v>65.781099999999995</v>
      </c>
      <c r="AI115">
        <v>0.17619899999999999</v>
      </c>
      <c r="AJ115">
        <v>0</v>
      </c>
      <c r="AK115">
        <v>3.9999999999999998E-6</v>
      </c>
      <c r="AL115">
        <v>99.929199999999994</v>
      </c>
      <c r="AM115">
        <v>2.8729200000000001</v>
      </c>
      <c r="AN115">
        <v>2.1170000000000001E-2</v>
      </c>
      <c r="AO115"/>
      <c r="AP115">
        <v>0.121113</v>
      </c>
      <c r="AQ115"/>
      <c r="AR115"/>
      <c r="AS115">
        <v>5.1646999999999998E-2</v>
      </c>
      <c r="AT115">
        <v>8.6695999999999995E-2</v>
      </c>
      <c r="AU115">
        <v>4.5231500000000002</v>
      </c>
      <c r="AV115"/>
      <c r="AW115">
        <v>23.055800000000001</v>
      </c>
      <c r="AX115">
        <v>7.6732899999999997</v>
      </c>
      <c r="AY115">
        <v>0</v>
      </c>
      <c r="AZ115"/>
      <c r="BA115"/>
      <c r="BB115">
        <v>61.597200000000001</v>
      </c>
      <c r="BC115">
        <v>100</v>
      </c>
      <c r="BD115" s="7">
        <f t="shared" si="62"/>
        <v>0.37402176849082064</v>
      </c>
      <c r="BE115" s="7">
        <f t="shared" si="63"/>
        <v>2.7560951362901416E-3</v>
      </c>
      <c r="BF115" s="7"/>
      <c r="BG115" s="7">
        <f t="shared" si="64"/>
        <v>1.5767546067147278E-2</v>
      </c>
      <c r="BH115"/>
      <c r="BI115"/>
      <c r="BJ115" s="7">
        <f t="shared" si="65"/>
        <v>6.7238566605563026E-3</v>
      </c>
      <c r="BK115" s="7">
        <f t="shared" si="66"/>
        <v>1.1286840998384982E-2</v>
      </c>
      <c r="BL115" s="7">
        <f t="shared" si="67"/>
        <v>0.58886309474306819</v>
      </c>
      <c r="BM115"/>
      <c r="BN115" s="7">
        <f t="shared" si="68"/>
        <v>3.0016050185771492</v>
      </c>
      <c r="BO115" s="7">
        <f t="shared" si="69"/>
        <v>0.99897577932658366</v>
      </c>
      <c r="BP115" s="7">
        <f t="shared" si="70"/>
        <v>0</v>
      </c>
      <c r="BQ115"/>
      <c r="BR115"/>
      <c r="BS115"/>
      <c r="BT115">
        <f t="shared" si="55"/>
        <v>1.6111487508019959</v>
      </c>
      <c r="BU115">
        <f t="shared" si="56"/>
        <v>38.218039922667842</v>
      </c>
      <c r="BV115">
        <f t="shared" si="57"/>
        <v>60.170811326530171</v>
      </c>
      <c r="BW115" s="2">
        <f t="shared" si="53"/>
        <v>1.1401549130384636</v>
      </c>
      <c r="BX115" s="7">
        <f t="shared" si="71"/>
        <v>4.0005807979037327</v>
      </c>
      <c r="BY115" s="7">
        <f t="shared" si="72"/>
        <v>0.97865240930103614</v>
      </c>
      <c r="BZ115" s="7">
        <f t="shared" si="54"/>
        <v>0.98993925029942109</v>
      </c>
      <c r="CA115"/>
      <c r="CB115"/>
      <c r="CC115" s="3"/>
      <c r="CD115"/>
      <c r="CE115"/>
      <c r="CF115"/>
      <c r="CG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</row>
    <row r="116" spans="1:123" s="2" customFormat="1" x14ac:dyDescent="0.2">
      <c r="A116" s="2" t="s">
        <v>75</v>
      </c>
      <c r="B116" s="2" t="s">
        <v>82</v>
      </c>
      <c r="C116" s="2">
        <v>50</v>
      </c>
      <c r="D116" s="2">
        <v>40</v>
      </c>
      <c r="E116" s="2">
        <v>15</v>
      </c>
      <c r="F116" s="2">
        <v>20</v>
      </c>
      <c r="G116" s="2">
        <v>5</v>
      </c>
      <c r="H116" s="2">
        <v>557</v>
      </c>
      <c r="I116" s="2">
        <v>2</v>
      </c>
      <c r="J116" s="2">
        <v>3.22037</v>
      </c>
      <c r="L116" s="2">
        <v>0.100483</v>
      </c>
      <c r="M116" s="2">
        <v>-5.2300000000000003E-3</v>
      </c>
      <c r="N116" s="2">
        <v>8.5354799999999997</v>
      </c>
      <c r="O116" s="2">
        <v>0.13379099999999999</v>
      </c>
      <c r="P116" s="2">
        <v>9.7965499999999999</v>
      </c>
      <c r="Q116" s="2">
        <v>31.0366</v>
      </c>
      <c r="R116" s="2">
        <v>0.183639</v>
      </c>
      <c r="S116" s="2">
        <v>1.0351000000000001E-2</v>
      </c>
      <c r="T116" s="2">
        <v>-2.82E-3</v>
      </c>
      <c r="U116" s="2">
        <v>1.0012999999999999E-2</v>
      </c>
      <c r="V116" s="2">
        <v>-9.2200000000000008E-3</v>
      </c>
      <c r="W116" s="2">
        <v>0.17577699999999999</v>
      </c>
      <c r="X116" s="2">
        <v>0</v>
      </c>
      <c r="Y116" s="2">
        <v>47.109299999999998</v>
      </c>
      <c r="Z116" s="2">
        <v>100.295</v>
      </c>
      <c r="AC116" s="2">
        <f>L116*1.1165</f>
        <v>0.11218926950000001</v>
      </c>
      <c r="AM116" s="2">
        <v>2.9299599999999999</v>
      </c>
      <c r="AP116" s="2">
        <v>6.9821999999999995E-2</v>
      </c>
      <c r="AQ116" s="2">
        <v>4.372E-3</v>
      </c>
      <c r="AS116" s="2">
        <v>6.8779999999999994E-2</v>
      </c>
      <c r="AT116" s="2">
        <v>1.5303000000000001E-2</v>
      </c>
      <c r="AU116" s="2">
        <v>4.5658799999999999</v>
      </c>
      <c r="AW116" s="2">
        <v>23.1142</v>
      </c>
      <c r="AX116" s="2">
        <v>7.59443</v>
      </c>
      <c r="AY116" s="2">
        <v>6.7520000000000002E-3</v>
      </c>
      <c r="AZ116" s="2">
        <v>5.6244000000000002E-2</v>
      </c>
      <c r="BA116" s="2">
        <v>0</v>
      </c>
      <c r="BB116" s="2">
        <v>61.585999999999999</v>
      </c>
      <c r="BC116" s="2">
        <v>100</v>
      </c>
      <c r="BD116" s="3">
        <f>AM116/(SUM(AM116:BA116))*5</f>
        <v>0.3812496221608519</v>
      </c>
      <c r="BE116" s="3"/>
      <c r="BF116" s="3">
        <f>AO116/(SUM(AM116:BA116))*5</f>
        <v>0</v>
      </c>
      <c r="BG116" s="3">
        <f>AP116/(SUM(AM116:BA116))*5</f>
        <v>9.0853155396370608E-3</v>
      </c>
      <c r="BH116" s="3">
        <f>AQ116/(SUM(AM116:BA116))*5</f>
        <v>5.6888945517592207E-4</v>
      </c>
      <c r="BI116" s="3">
        <f>AR116/(SUM(AM116:BA116))*5</f>
        <v>0</v>
      </c>
      <c r="BJ116" s="3">
        <f>AS116/(SUM(AM116:BA116))*5</f>
        <v>8.9497293520127905E-3</v>
      </c>
      <c r="BK116" s="3">
        <f>AT116/(SUM(AM116:BA116))*5</f>
        <v>1.9912432142170939E-3</v>
      </c>
      <c r="BL116" s="3">
        <f>AU116/(SUM(AM116:BA116))*5</f>
        <v>0.59411733430892932</v>
      </c>
      <c r="BM116" s="3">
        <f>AV116/(SUM(AM116:BA116))*5</f>
        <v>0</v>
      </c>
      <c r="BN116" s="3">
        <f>AW116/(SUM(AM116:BA116))*5</f>
        <v>3.0076451612139294</v>
      </c>
      <c r="BO116" s="3">
        <f>AX116/(SUM(AM116:BA116))*5</f>
        <v>0.98819559585354033</v>
      </c>
      <c r="BP116" s="3">
        <f>AY116/(SUM(AM116:BA116))*5</f>
        <v>8.7857767642905444E-4</v>
      </c>
      <c r="BQ116" s="3">
        <f>AZ116/(SUM(AM116:BA116))*5</f>
        <v>7.3185312252778056E-3</v>
      </c>
      <c r="BR116" s="3">
        <f>BA116/(SUM(AM116:BA116))*5</f>
        <v>0</v>
      </c>
      <c r="BT116" s="2">
        <f t="shared" si="55"/>
        <v>0.92288024498054511</v>
      </c>
      <c r="BU116" s="2">
        <f t="shared" si="56"/>
        <v>38.727080326876887</v>
      </c>
      <c r="BV116" s="2">
        <f t="shared" si="57"/>
        <v>60.35003942814258</v>
      </c>
      <c r="BW116" s="2">
        <f t="shared" si="53"/>
        <v>0.20186084489243783</v>
      </c>
      <c r="BX116" s="3">
        <f>BN116+BO116+BH116</f>
        <v>3.996409646522646</v>
      </c>
      <c r="BY116" s="3">
        <f>BD116+BG116+BL116</f>
        <v>0.98445227200941821</v>
      </c>
      <c r="BZ116" s="3">
        <f t="shared" si="54"/>
        <v>0.98644351522363527</v>
      </c>
      <c r="CA116" s="3"/>
      <c r="CB116"/>
      <c r="CC116" s="3"/>
      <c r="CD116" s="3"/>
      <c r="CG116"/>
    </row>
    <row r="117" spans="1:123" s="5" customFormat="1" x14ac:dyDescent="0.2">
      <c r="A117" t="s">
        <v>100</v>
      </c>
      <c r="B117" s="2" t="s">
        <v>82</v>
      </c>
      <c r="C117">
        <v>25</v>
      </c>
      <c r="D117">
        <v>40</v>
      </c>
      <c r="E117">
        <v>15</v>
      </c>
      <c r="F117">
        <v>15</v>
      </c>
      <c r="G117">
        <v>5</v>
      </c>
      <c r="H117">
        <v>268</v>
      </c>
      <c r="I117">
        <v>5</v>
      </c>
      <c r="J117">
        <v>3.07097</v>
      </c>
      <c r="K117">
        <v>8.1927E-2</v>
      </c>
      <c r="L117">
        <v>-5.1500000000000001E-3</v>
      </c>
      <c r="M117">
        <v>-5.4799999999999996E-3</v>
      </c>
      <c r="N117">
        <v>8.3020499999999995</v>
      </c>
      <c r="O117">
        <v>0.200461</v>
      </c>
      <c r="P117">
        <v>9.8402899999999995</v>
      </c>
      <c r="Q117">
        <v>31.097899999999999</v>
      </c>
      <c r="R117">
        <v>0.18635299999999999</v>
      </c>
      <c r="S117">
        <v>1.885E-3</v>
      </c>
      <c r="T117"/>
      <c r="U117"/>
      <c r="V117"/>
      <c r="W117"/>
      <c r="X117"/>
      <c r="Y117">
        <v>47.098599999999998</v>
      </c>
      <c r="Z117">
        <v>99.869799999999998</v>
      </c>
      <c r="AA117">
        <v>4.1395999999999997</v>
      </c>
      <c r="AB117">
        <v>9.6888000000000002E-2</v>
      </c>
      <c r="AC117">
        <v>-5.7499999999999999E-3</v>
      </c>
      <c r="AD117">
        <v>-9.0799999999999995E-3</v>
      </c>
      <c r="AE117">
        <v>10.0006</v>
      </c>
      <c r="AF117">
        <v>0.28048600000000001</v>
      </c>
      <c r="AG117">
        <v>18.5931</v>
      </c>
      <c r="AH117">
        <v>66.529499999999999</v>
      </c>
      <c r="AI117">
        <v>0.23974300000000001</v>
      </c>
      <c r="AJ117">
        <v>4.7060000000000001E-3</v>
      </c>
      <c r="AK117">
        <v>0</v>
      </c>
      <c r="AL117">
        <v>99.869799999999998</v>
      </c>
      <c r="AM117">
        <v>2.8000600000000002</v>
      </c>
      <c r="AN117">
        <v>1.9599999999999999E-2</v>
      </c>
      <c r="AO117"/>
      <c r="AP117">
        <v>0.104842</v>
      </c>
      <c r="AQ117"/>
      <c r="AR117"/>
      <c r="AS117">
        <v>6.9946999999999995E-2</v>
      </c>
      <c r="AT117"/>
      <c r="AU117">
        <v>4.4505800000000004</v>
      </c>
      <c r="AV117"/>
      <c r="AW117">
        <v>23.209800000000001</v>
      </c>
      <c r="AX117">
        <v>7.6447700000000003</v>
      </c>
      <c r="AY117">
        <v>1.232E-3</v>
      </c>
      <c r="AZ117"/>
      <c r="BA117"/>
      <c r="BB117">
        <v>61.704700000000003</v>
      </c>
      <c r="BC117">
        <v>100</v>
      </c>
      <c r="BD117" s="7">
        <f t="shared" ref="BD117:BE120" si="73">AM117/(SUM($AM117:$AY117))*5</f>
        <v>0.36553514987703534</v>
      </c>
      <c r="BE117" s="7">
        <f t="shared" si="73"/>
        <v>2.5586912200416742E-3</v>
      </c>
      <c r="BF117" s="7"/>
      <c r="BG117" s="7">
        <f>AP117/(SUM($AM117:$AY117))*5</f>
        <v>1.3686648208755575E-2</v>
      </c>
      <c r="BH117"/>
      <c r="BI117"/>
      <c r="BJ117" s="7">
        <f t="shared" ref="BJ117:BL120" si="74">AS117/(SUM($AM117:$AY117))*5</f>
        <v>9.1312640187885194E-3</v>
      </c>
      <c r="BK117" s="7">
        <f t="shared" si="74"/>
        <v>0</v>
      </c>
      <c r="BL117" s="7">
        <f t="shared" si="74"/>
        <v>0.58100305969862642</v>
      </c>
      <c r="BM117"/>
      <c r="BN117" s="7">
        <f t="shared" ref="BN117:BP120" si="75">AW117/(SUM($AM117:$AY117))*5</f>
        <v>3.0299342591287379</v>
      </c>
      <c r="BO117" s="7">
        <f t="shared" si="75"/>
        <v>0.99799009582846909</v>
      </c>
      <c r="BP117" s="7">
        <f t="shared" si="75"/>
        <v>1.608320195454767E-4</v>
      </c>
      <c r="BQ117"/>
      <c r="BR117"/>
      <c r="BS117"/>
      <c r="BT117">
        <f t="shared" si="55"/>
        <v>1.4253586644627774</v>
      </c>
      <c r="BU117">
        <f t="shared" si="56"/>
        <v>38.067661643383808</v>
      </c>
      <c r="BV117">
        <f t="shared" si="57"/>
        <v>60.506979692153415</v>
      </c>
      <c r="BW117" s="2">
        <f t="shared" si="53"/>
        <v>0</v>
      </c>
      <c r="BX117" s="7">
        <f>BN117+BO117</f>
        <v>4.0279243549572072</v>
      </c>
      <c r="BY117" s="7">
        <f>BD117+BL117+BG117</f>
        <v>0.96022485778441735</v>
      </c>
      <c r="BZ117" s="7">
        <f t="shared" si="54"/>
        <v>0.96022485778441735</v>
      </c>
      <c r="CA117"/>
      <c r="CB117"/>
      <c r="CC117" s="3"/>
      <c r="CD117"/>
      <c r="CE117"/>
      <c r="CF117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</row>
    <row r="118" spans="1:123" s="5" customFormat="1" x14ac:dyDescent="0.2">
      <c r="A118" t="s">
        <v>111</v>
      </c>
      <c r="B118" s="2" t="s">
        <v>82</v>
      </c>
      <c r="C118">
        <v>5</v>
      </c>
      <c r="D118">
        <v>40</v>
      </c>
      <c r="E118">
        <v>15</v>
      </c>
      <c r="F118">
        <v>15</v>
      </c>
      <c r="G118">
        <v>5</v>
      </c>
      <c r="H118">
        <v>182</v>
      </c>
      <c r="I118">
        <v>3</v>
      </c>
      <c r="J118">
        <v>3.1439900000000001</v>
      </c>
      <c r="K118">
        <v>6.6182000000000005E-2</v>
      </c>
      <c r="L118">
        <v>7.6992000000000005E-2</v>
      </c>
      <c r="M118">
        <v>-6.9100000000000003E-3</v>
      </c>
      <c r="N118">
        <v>8.6053099999999993</v>
      </c>
      <c r="O118">
        <v>0.158474</v>
      </c>
      <c r="P118">
        <v>9.7434100000000008</v>
      </c>
      <c r="Q118">
        <v>31.191800000000001</v>
      </c>
      <c r="R118">
        <v>9.7637000000000002E-2</v>
      </c>
      <c r="S118">
        <v>4.444E-3</v>
      </c>
      <c r="T118"/>
      <c r="U118"/>
      <c r="V118"/>
      <c r="W118"/>
      <c r="X118"/>
      <c r="Y118">
        <v>47.174199999999999</v>
      </c>
      <c r="Z118">
        <v>100.256</v>
      </c>
      <c r="AA118">
        <v>4.2380300000000002</v>
      </c>
      <c r="AB118">
        <v>7.8268000000000004E-2</v>
      </c>
      <c r="AC118">
        <v>8.5960999999999996E-2</v>
      </c>
      <c r="AD118">
        <v>-1.146E-2</v>
      </c>
      <c r="AE118">
        <v>10.3659</v>
      </c>
      <c r="AF118">
        <v>0.22173799999999999</v>
      </c>
      <c r="AG118">
        <v>18.41</v>
      </c>
      <c r="AH118">
        <v>66.730400000000003</v>
      </c>
      <c r="AI118">
        <v>0.12561</v>
      </c>
      <c r="AJ118">
        <v>1.1098E-2</v>
      </c>
      <c r="AK118">
        <v>0</v>
      </c>
      <c r="AL118">
        <v>100.256</v>
      </c>
      <c r="AM118">
        <v>2.8587199999999999</v>
      </c>
      <c r="AN118">
        <v>1.5789000000000001E-2</v>
      </c>
      <c r="AO118"/>
      <c r="AP118">
        <v>8.2653000000000004E-2</v>
      </c>
      <c r="AQ118"/>
      <c r="AR118"/>
      <c r="AS118">
        <v>3.6546000000000002E-2</v>
      </c>
      <c r="AT118">
        <v>1.1719E-2</v>
      </c>
      <c r="AU118">
        <v>4.6004100000000001</v>
      </c>
      <c r="AV118"/>
      <c r="AW118">
        <v>23.215599999999998</v>
      </c>
      <c r="AX118">
        <v>7.5485899999999999</v>
      </c>
      <c r="AY118">
        <v>2.8969999999999998E-3</v>
      </c>
      <c r="AZ118"/>
      <c r="BA118"/>
      <c r="BB118">
        <v>61.633099999999999</v>
      </c>
      <c r="BC118">
        <v>100</v>
      </c>
      <c r="BD118" s="7">
        <f t="shared" si="73"/>
        <v>0.37249181219549504</v>
      </c>
      <c r="BE118" s="7">
        <f t="shared" si="73"/>
        <v>2.0573099928480826E-3</v>
      </c>
      <c r="BF118" s="7"/>
      <c r="BG118" s="7">
        <f>AP118/(SUM($AM118:$AY118))*5</f>
        <v>1.0769703137556057E-2</v>
      </c>
      <c r="BH118"/>
      <c r="BI118"/>
      <c r="BJ118" s="7">
        <f t="shared" si="74"/>
        <v>4.7619514217889687E-3</v>
      </c>
      <c r="BK118" s="10">
        <f t="shared" si="74"/>
        <v>1.5269881440361441E-3</v>
      </c>
      <c r="BL118" s="7">
        <f t="shared" si="74"/>
        <v>0.59943438243069536</v>
      </c>
      <c r="BM118"/>
      <c r="BN118" s="7">
        <f t="shared" si="75"/>
        <v>3.0249975216900338</v>
      </c>
      <c r="BO118" s="7">
        <f t="shared" si="75"/>
        <v>0.98358285128336875</v>
      </c>
      <c r="BP118" s="7">
        <f t="shared" si="75"/>
        <v>3.7747970417891538E-4</v>
      </c>
      <c r="BQ118"/>
      <c r="BR118"/>
      <c r="BS118"/>
      <c r="BT118">
        <f t="shared" si="55"/>
        <v>1.0959344759720613</v>
      </c>
      <c r="BU118">
        <f t="shared" si="56"/>
        <v>37.905094856216358</v>
      </c>
      <c r="BV118">
        <f t="shared" si="57"/>
        <v>60.998970667811584</v>
      </c>
      <c r="BW118" s="2">
        <f t="shared" si="53"/>
        <v>0.15514657969243931</v>
      </c>
      <c r="BX118" s="7">
        <f>BN118+BO118</f>
        <v>4.0085803729734026</v>
      </c>
      <c r="BY118" s="7">
        <f>BD118+BL118+BG118</f>
        <v>0.98269589776374644</v>
      </c>
      <c r="BZ118" s="7">
        <f t="shared" si="54"/>
        <v>0.98422288590778262</v>
      </c>
      <c r="CA118"/>
      <c r="CB118"/>
      <c r="CC118" s="3"/>
      <c r="CD118"/>
      <c r="CE118"/>
      <c r="CF118"/>
      <c r="CG118" s="2"/>
      <c r="CH118" s="2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</row>
    <row r="119" spans="1:123" s="2" customFormat="1" x14ac:dyDescent="0.2">
      <c r="A119" t="s">
        <v>107</v>
      </c>
      <c r="B119" t="s">
        <v>82</v>
      </c>
      <c r="C119">
        <v>10</v>
      </c>
      <c r="D119">
        <v>40</v>
      </c>
      <c r="E119">
        <v>15</v>
      </c>
      <c r="F119">
        <v>15</v>
      </c>
      <c r="G119">
        <v>5</v>
      </c>
      <c r="H119">
        <v>198</v>
      </c>
      <c r="I119">
        <v>3</v>
      </c>
      <c r="J119">
        <v>2.8093400000000002</v>
      </c>
      <c r="K119">
        <v>8.7256E-2</v>
      </c>
      <c r="L119">
        <v>5.1387000000000002E-2</v>
      </c>
      <c r="M119">
        <v>-3.6900000000000001E-3</v>
      </c>
      <c r="N119">
        <v>8.8699499999999993</v>
      </c>
      <c r="O119">
        <v>0.164184</v>
      </c>
      <c r="P119">
        <v>9.7380300000000002</v>
      </c>
      <c r="Q119">
        <v>31.001300000000001</v>
      </c>
      <c r="R119">
        <v>0.14679900000000001</v>
      </c>
      <c r="S119">
        <v>4.1079999999999997E-3</v>
      </c>
      <c r="T119"/>
      <c r="U119"/>
      <c r="V119"/>
      <c r="W119"/>
      <c r="X119"/>
      <c r="Y119">
        <v>46.908900000000003</v>
      </c>
      <c r="Z119">
        <v>99.777500000000003</v>
      </c>
      <c r="AA119">
        <v>3.7869299999999999</v>
      </c>
      <c r="AB119">
        <v>0.103189</v>
      </c>
      <c r="AC119">
        <v>5.7374000000000001E-2</v>
      </c>
      <c r="AD119">
        <v>-6.11E-3</v>
      </c>
      <c r="AE119">
        <v>10.684699999999999</v>
      </c>
      <c r="AF119">
        <v>0.22972600000000001</v>
      </c>
      <c r="AG119">
        <v>18.399799999999999</v>
      </c>
      <c r="AH119">
        <v>66.322800000000001</v>
      </c>
      <c r="AI119">
        <v>0.188856</v>
      </c>
      <c r="AJ119">
        <v>1.0258E-2</v>
      </c>
      <c r="AK119">
        <v>0</v>
      </c>
      <c r="AL119">
        <v>99.777500000000003</v>
      </c>
      <c r="AM119">
        <v>2.57064</v>
      </c>
      <c r="AN119">
        <v>2.0948999999999999E-2</v>
      </c>
      <c r="AO119"/>
      <c r="AP119">
        <v>8.6174000000000001E-2</v>
      </c>
      <c r="AQ119"/>
      <c r="AR119"/>
      <c r="AS119">
        <v>5.5296999999999999E-2</v>
      </c>
      <c r="AT119">
        <v>7.8709999999999995E-3</v>
      </c>
      <c r="AU119">
        <v>4.7719699999999996</v>
      </c>
      <c r="AV119"/>
      <c r="AW119">
        <v>23.220099999999999</v>
      </c>
      <c r="AX119">
        <v>7.5922799999999997</v>
      </c>
      <c r="AY119">
        <v>2.6949999999999999E-3</v>
      </c>
      <c r="AZ119"/>
      <c r="BA119"/>
      <c r="BB119">
        <v>61.675199999999997</v>
      </c>
      <c r="BC119">
        <v>100</v>
      </c>
      <c r="BD119" s="7">
        <f t="shared" si="73"/>
        <v>0.33534773659845751</v>
      </c>
      <c r="BE119" s="7">
        <f t="shared" si="73"/>
        <v>2.7328601959049439E-3</v>
      </c>
      <c r="BF119" s="7"/>
      <c r="BG119" s="7">
        <f>AP119/(SUM($AM119:$AY119))*5</f>
        <v>1.1241658051549603E-2</v>
      </c>
      <c r="BH119"/>
      <c r="BI119"/>
      <c r="BJ119" s="7">
        <f t="shared" si="74"/>
        <v>7.2136603299897701E-3</v>
      </c>
      <c r="BK119" s="7">
        <f t="shared" si="74"/>
        <v>1.0267956753051608E-3</v>
      </c>
      <c r="BL119" s="7">
        <f t="shared" si="74"/>
        <v>0.6225178704975185</v>
      </c>
      <c r="BM119"/>
      <c r="BN119" s="7">
        <f t="shared" si="75"/>
        <v>3.0291320366094987</v>
      </c>
      <c r="BO119" s="7">
        <f t="shared" si="75"/>
        <v>0.99043581116832258</v>
      </c>
      <c r="BP119" s="7">
        <f t="shared" si="75"/>
        <v>3.5157087345285328E-4</v>
      </c>
      <c r="BQ119"/>
      <c r="BR119"/>
      <c r="BS119"/>
      <c r="BT119">
        <f t="shared" si="55"/>
        <v>1.1600014214977847</v>
      </c>
      <c r="BU119">
        <f t="shared" si="56"/>
        <v>34.603779030323132</v>
      </c>
      <c r="BV119">
        <f t="shared" si="57"/>
        <v>64.236219548179079</v>
      </c>
      <c r="BW119" s="2">
        <f t="shared" si="53"/>
        <v>0.10584059634338287</v>
      </c>
      <c r="BX119" s="7">
        <f>BN119+BO119</f>
        <v>4.0195678477778216</v>
      </c>
      <c r="BY119" s="7">
        <f>BD119+BL119+BG119</f>
        <v>0.96910726514752565</v>
      </c>
      <c r="BZ119" s="7">
        <f t="shared" si="54"/>
        <v>0.97013406082283082</v>
      </c>
      <c r="CA119"/>
      <c r="CB119"/>
      <c r="CC119" s="8"/>
      <c r="CD119"/>
      <c r="CE119"/>
      <c r="CF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</row>
    <row r="120" spans="1:123" s="2" customFormat="1" x14ac:dyDescent="0.2">
      <c r="A120" t="s">
        <v>107</v>
      </c>
      <c r="B120" t="s">
        <v>82</v>
      </c>
      <c r="C120">
        <v>10</v>
      </c>
      <c r="D120">
        <v>40</v>
      </c>
      <c r="E120">
        <v>15</v>
      </c>
      <c r="F120">
        <v>15</v>
      </c>
      <c r="G120">
        <v>5</v>
      </c>
      <c r="H120">
        <v>196</v>
      </c>
      <c r="I120">
        <v>1</v>
      </c>
      <c r="J120">
        <v>1.6533599999999999</v>
      </c>
      <c r="K120">
        <v>6.5842999999999999E-2</v>
      </c>
      <c r="L120">
        <v>9.4026999999999999E-2</v>
      </c>
      <c r="M120">
        <v>-1.6199999999999999E-3</v>
      </c>
      <c r="N120">
        <v>10.6248</v>
      </c>
      <c r="O120">
        <v>6.7573999999999995E-2</v>
      </c>
      <c r="P120">
        <v>9.5363299999999995</v>
      </c>
      <c r="Q120">
        <v>30.802600000000002</v>
      </c>
      <c r="R120">
        <v>0.45320899999999997</v>
      </c>
      <c r="S120">
        <v>0.43033700000000003</v>
      </c>
      <c r="T120"/>
      <c r="U120"/>
      <c r="V120"/>
      <c r="W120"/>
      <c r="X120"/>
      <c r="Y120">
        <v>47.1496</v>
      </c>
      <c r="Z120">
        <v>100.876</v>
      </c>
      <c r="AA120">
        <v>2.2286899999999998</v>
      </c>
      <c r="AB120">
        <v>7.7867000000000006E-2</v>
      </c>
      <c r="AC120">
        <v>0.104981</v>
      </c>
      <c r="AD120">
        <v>-2.6900000000000001E-3</v>
      </c>
      <c r="AE120">
        <v>12.798500000000001</v>
      </c>
      <c r="AF120">
        <v>9.4549999999999995E-2</v>
      </c>
      <c r="AG120">
        <v>18.018699999999999</v>
      </c>
      <c r="AH120">
        <v>65.897800000000004</v>
      </c>
      <c r="AI120">
        <v>0.58305200000000001</v>
      </c>
      <c r="AJ120">
        <v>1.0745499999999999</v>
      </c>
      <c r="AK120">
        <v>-1.0000000000000001E-5</v>
      </c>
      <c r="AL120">
        <v>100.876</v>
      </c>
      <c r="AM120">
        <v>1.50919</v>
      </c>
      <c r="AN120">
        <v>1.5769999999999999E-2</v>
      </c>
      <c r="AO120"/>
      <c r="AP120">
        <v>3.5381000000000003E-2</v>
      </c>
      <c r="AQ120"/>
      <c r="AR120"/>
      <c r="AS120">
        <v>0.17030000000000001</v>
      </c>
      <c r="AT120">
        <v>1.4367E-2</v>
      </c>
      <c r="AU120">
        <v>5.7021199999999999</v>
      </c>
      <c r="AV120"/>
      <c r="AW120">
        <v>23.0151</v>
      </c>
      <c r="AX120">
        <v>7.4169099999999997</v>
      </c>
      <c r="AY120">
        <v>0.28164800000000001</v>
      </c>
      <c r="AZ120"/>
      <c r="BA120"/>
      <c r="BB120">
        <v>61.840600000000002</v>
      </c>
      <c r="BC120">
        <v>100</v>
      </c>
      <c r="BD120" s="7">
        <f t="shared" si="73"/>
        <v>0.19774094799829336</v>
      </c>
      <c r="BE120" s="7">
        <f t="shared" si="73"/>
        <v>2.0662572306555742E-3</v>
      </c>
      <c r="BF120" s="7"/>
      <c r="BG120" s="7">
        <f>AP120/(SUM($AM120:$AY120))*5</f>
        <v>4.6357797766534486E-3</v>
      </c>
      <c r="BH120"/>
      <c r="BI120"/>
      <c r="BJ120" s="7">
        <f t="shared" si="74"/>
        <v>2.2313481698201923E-2</v>
      </c>
      <c r="BK120" s="7">
        <f t="shared" si="74"/>
        <v>1.882429780141321E-3</v>
      </c>
      <c r="BL120" s="7">
        <f t="shared" si="74"/>
        <v>0.7471177349439293</v>
      </c>
      <c r="BM120"/>
      <c r="BN120" s="7">
        <f t="shared" si="75"/>
        <v>3.0155432333076164</v>
      </c>
      <c r="BO120" s="7">
        <f t="shared" si="75"/>
        <v>0.97179733142813152</v>
      </c>
      <c r="BP120" s="7">
        <f t="shared" si="75"/>
        <v>3.6902803836378006E-2</v>
      </c>
      <c r="BQ120"/>
      <c r="BR120"/>
      <c r="BS120"/>
      <c r="BT120">
        <f t="shared" si="55"/>
        <v>0.4882366310361515</v>
      </c>
      <c r="BU120">
        <f t="shared" si="56"/>
        <v>20.825919029802701</v>
      </c>
      <c r="BV120">
        <f t="shared" si="57"/>
        <v>78.685844339161136</v>
      </c>
      <c r="BW120" s="2">
        <f t="shared" si="53"/>
        <v>0.19786372729704124</v>
      </c>
      <c r="BX120" s="7">
        <f>BN120+BO120</f>
        <v>3.987340564735748</v>
      </c>
      <c r="BY120" s="7">
        <f>BD120+BL120+BG120</f>
        <v>0.94949446271887605</v>
      </c>
      <c r="BZ120" s="7">
        <f t="shared" si="54"/>
        <v>0.95137689249901736</v>
      </c>
      <c r="CA120"/>
      <c r="CB120"/>
      <c r="CC120" s="3"/>
      <c r="CD120"/>
      <c r="CE120"/>
      <c r="CF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</row>
    <row r="121" spans="1:123" s="2" customFormat="1" x14ac:dyDescent="0.2">
      <c r="A121" s="2" t="s">
        <v>87</v>
      </c>
      <c r="B121" s="2" t="s">
        <v>140</v>
      </c>
      <c r="C121" s="2">
        <v>53</v>
      </c>
      <c r="D121" s="2">
        <v>40</v>
      </c>
      <c r="E121" s="2">
        <v>15</v>
      </c>
      <c r="F121" s="2">
        <v>20</v>
      </c>
      <c r="G121" s="2">
        <v>5</v>
      </c>
      <c r="H121" s="2">
        <v>573</v>
      </c>
      <c r="I121" s="2">
        <v>4</v>
      </c>
      <c r="J121" s="2">
        <v>5.8290800000000003</v>
      </c>
      <c r="L121" s="2">
        <v>0.20752300000000001</v>
      </c>
      <c r="M121" s="2">
        <v>7.5950000000000002E-3</v>
      </c>
      <c r="N121" s="2">
        <v>1.4106300000000001</v>
      </c>
      <c r="O121" s="2">
        <v>3.1339800000000002</v>
      </c>
      <c r="P121" s="2">
        <v>12.035399999999999</v>
      </c>
      <c r="Q121" s="2">
        <v>29.142600000000002</v>
      </c>
      <c r="R121" s="2">
        <v>0.23968400000000001</v>
      </c>
      <c r="S121" s="2">
        <v>4.2604000000000003E-2</v>
      </c>
      <c r="T121" s="2">
        <v>2.1779999999999998E-3</v>
      </c>
      <c r="U121" s="2">
        <v>1.7010999999999998E-2</v>
      </c>
      <c r="V121" s="2">
        <v>-1.107E-2</v>
      </c>
      <c r="W121" s="2">
        <v>0</v>
      </c>
      <c r="X121" s="2">
        <v>0</v>
      </c>
      <c r="Y121" s="2">
        <v>47.636499999999998</v>
      </c>
      <c r="Z121" s="2">
        <v>99.693799999999996</v>
      </c>
      <c r="AC121" s="2">
        <f t="shared" ref="AC121:AC139" si="76">L121*1.1165</f>
        <v>0.23169942950000003</v>
      </c>
      <c r="AM121" s="2">
        <v>5.2426599999999999</v>
      </c>
      <c r="AO121" s="2">
        <v>6.4609999999999997E-3</v>
      </c>
      <c r="AP121" s="2">
        <v>1.6168100000000001</v>
      </c>
      <c r="AQ121" s="2">
        <v>7.3429999999999997E-3</v>
      </c>
      <c r="AR121" s="2">
        <v>8.1999999999999998E-4</v>
      </c>
      <c r="AS121" s="2">
        <v>8.8742000000000001E-2</v>
      </c>
      <c r="AT121" s="2">
        <v>3.1243E-2</v>
      </c>
      <c r="AU121" s="2">
        <v>0.74594400000000005</v>
      </c>
      <c r="AW121" s="2">
        <v>21.455100000000002</v>
      </c>
      <c r="AX121" s="2">
        <v>9.2230799999999995</v>
      </c>
      <c r="AY121" s="2">
        <v>2.7473999999999998E-2</v>
      </c>
      <c r="AZ121" s="2">
        <v>0</v>
      </c>
      <c r="BA121" s="2">
        <v>0</v>
      </c>
      <c r="BB121" s="2">
        <v>61.561799999999998</v>
      </c>
      <c r="BC121" s="2">
        <v>100</v>
      </c>
      <c r="BD121" s="3">
        <f t="shared" ref="BD121:BD139" si="77">AM121/(SUM(AM121:BA121))*5</f>
        <v>0.68182698408458242</v>
      </c>
      <c r="BE121" s="3"/>
      <c r="BF121" s="3">
        <f t="shared" ref="BF121:BF139" si="78">AO121/(SUM(AM121:BA121))*5</f>
        <v>8.402765283597425E-4</v>
      </c>
      <c r="BG121" s="3">
        <f t="shared" ref="BG121:BG139" si="79">AP121/(SUM(AM121:BA121))*5</f>
        <v>0.21027201575875487</v>
      </c>
      <c r="BH121" s="3">
        <f t="shared" ref="BH121:BH139" si="80">AQ121/(SUM(AM121:BA121))*5</f>
        <v>9.5498383342293577E-4</v>
      </c>
      <c r="BI121" s="3">
        <f t="shared" ref="BI121:BI139" si="81">AR121/(SUM(AM121:BA121))*5</f>
        <v>1.0664397976396668E-4</v>
      </c>
      <c r="BJ121" s="3">
        <f t="shared" ref="BJ121:BJ139" si="82">AS121/(SUM(AM121:BA121))*5</f>
        <v>1.1541219575870648E-2</v>
      </c>
      <c r="BK121" s="3">
        <f t="shared" ref="BK121:BK139" si="83">AT121/(SUM(AM121:BA121))*5</f>
        <v>4.0632656826409897E-3</v>
      </c>
      <c r="BL121" s="3">
        <f t="shared" ref="BL121:BL139" si="84">AU121/(SUM(AM121:BA121))*5</f>
        <v>9.701272785494193E-2</v>
      </c>
      <c r="BM121" s="3">
        <f t="shared" ref="BM121:BM139" si="85">AV121/(SUM(AM121:BA121))*5</f>
        <v>0</v>
      </c>
      <c r="BN121" s="3">
        <f t="shared" ref="BN121:BN139" si="86">AW121/(SUM(AM121:BA121))*5</f>
        <v>2.790313719797417</v>
      </c>
      <c r="BO121" s="3">
        <f t="shared" ref="BO121:BO139" si="87">AX121/(SUM(AM121:BA121))*5</f>
        <v>1.199495069367617</v>
      </c>
      <c r="BP121" s="3">
        <f t="shared" ref="BP121:BP139" si="88">AY121/(SUM(AM121:BA121))*5</f>
        <v>3.573093536628318E-3</v>
      </c>
      <c r="BQ121" s="3">
        <f t="shared" ref="BQ121:BQ139" si="89">AZ121/(SUM(AM121:BA121))*5</f>
        <v>0</v>
      </c>
      <c r="BR121" s="3">
        <f t="shared" ref="BR121:BR139" si="90">BA121/(SUM(AM121:BA121))*5</f>
        <v>0</v>
      </c>
      <c r="BT121" s="2">
        <f t="shared" si="55"/>
        <v>21.258671783021938</v>
      </c>
      <c r="BU121" s="2">
        <f t="shared" si="56"/>
        <v>68.933262541657811</v>
      </c>
      <c r="BV121" s="2">
        <f t="shared" si="57"/>
        <v>9.8080656753202398</v>
      </c>
      <c r="BW121" s="2">
        <f t="shared" si="53"/>
        <v>0.40911880682869484</v>
      </c>
      <c r="BX121" s="3">
        <f t="shared" ref="BX121:BX139" si="91">BN121+BO121+BH121</f>
        <v>3.9907637729984566</v>
      </c>
      <c r="BY121" s="3">
        <f t="shared" ref="BY121:BY139" si="92">BD121+BG121+BL121</f>
        <v>0.98911172769827926</v>
      </c>
      <c r="BZ121" s="3">
        <f t="shared" si="54"/>
        <v>0.9931749933809203</v>
      </c>
      <c r="CA121" s="3"/>
      <c r="CB121"/>
      <c r="CC121" s="3"/>
      <c r="CD121" s="3"/>
      <c r="CG121"/>
    </row>
    <row r="122" spans="1:123" s="2" customFormat="1" x14ac:dyDescent="0.2">
      <c r="A122" s="2" t="s">
        <v>87</v>
      </c>
      <c r="B122" s="2" t="s">
        <v>140</v>
      </c>
      <c r="C122" s="2">
        <v>53</v>
      </c>
      <c r="D122" s="2">
        <v>40</v>
      </c>
      <c r="E122" s="2">
        <v>15</v>
      </c>
      <c r="F122" s="2">
        <v>20</v>
      </c>
      <c r="G122" s="2">
        <v>5</v>
      </c>
      <c r="H122" s="2">
        <v>572</v>
      </c>
      <c r="I122" s="2">
        <v>3</v>
      </c>
      <c r="J122" s="2">
        <v>5.8438999999999997</v>
      </c>
      <c r="L122" s="2">
        <v>0.205537</v>
      </c>
      <c r="M122" s="2">
        <v>5.6979999999999999E-3</v>
      </c>
      <c r="N122" s="2">
        <v>1.1825600000000001</v>
      </c>
      <c r="O122" s="2">
        <v>3.5566</v>
      </c>
      <c r="P122" s="2">
        <v>12.1149</v>
      </c>
      <c r="Q122" s="2">
        <v>28.5334</v>
      </c>
      <c r="R122" s="2">
        <v>0.244644</v>
      </c>
      <c r="S122" s="2">
        <v>1.5401E-2</v>
      </c>
      <c r="T122" s="2">
        <v>5.9519999999999998E-3</v>
      </c>
      <c r="U122" s="2">
        <v>1.2884E-2</v>
      </c>
      <c r="V122" s="2">
        <v>3.1800000000000001E-3</v>
      </c>
      <c r="W122" s="2">
        <v>0</v>
      </c>
      <c r="X122" s="2">
        <v>0</v>
      </c>
      <c r="Y122" s="2">
        <v>47.116399999999999</v>
      </c>
      <c r="Z122" s="2">
        <v>98.841099999999997</v>
      </c>
      <c r="AC122" s="2">
        <f t="shared" si="76"/>
        <v>0.2294820605</v>
      </c>
      <c r="AM122" s="2">
        <v>5.3068</v>
      </c>
      <c r="AO122" s="2">
        <v>4.8939999999999999E-3</v>
      </c>
      <c r="AP122" s="2">
        <v>1.8525799999999999</v>
      </c>
      <c r="AQ122" s="2">
        <v>5.6160000000000003E-3</v>
      </c>
      <c r="AR122" s="2">
        <v>2.2620000000000001E-3</v>
      </c>
      <c r="AS122" s="2">
        <v>9.1453999999999994E-2</v>
      </c>
      <c r="AT122" s="2">
        <v>3.1244000000000001E-2</v>
      </c>
      <c r="AU122" s="2">
        <v>0.63138499999999997</v>
      </c>
      <c r="AV122" s="2">
        <v>2.1429999999999999E-3</v>
      </c>
      <c r="AW122" s="2">
        <v>21.209599999999998</v>
      </c>
      <c r="AX122" s="2">
        <v>9.3737999999999992</v>
      </c>
      <c r="AY122" s="2">
        <v>1.0026999999999999E-2</v>
      </c>
      <c r="AZ122" s="2">
        <v>0</v>
      </c>
      <c r="BA122" s="2">
        <v>0</v>
      </c>
      <c r="BB122" s="2">
        <v>61.478200000000001</v>
      </c>
      <c r="BC122" s="2">
        <v>100</v>
      </c>
      <c r="BD122" s="3">
        <f t="shared" si="77"/>
        <v>0.68880469126511601</v>
      </c>
      <c r="BE122" s="3"/>
      <c r="BF122" s="3">
        <f t="shared" si="78"/>
        <v>6.3522464744318195E-4</v>
      </c>
      <c r="BG122" s="3">
        <f t="shared" si="79"/>
        <v>0.24045861817741929</v>
      </c>
      <c r="BH122" s="3">
        <f t="shared" si="80"/>
        <v>7.2893780548445239E-4</v>
      </c>
      <c r="BI122" s="3">
        <f t="shared" si="81"/>
        <v>2.9359994943123775E-4</v>
      </c>
      <c r="BJ122" s="3">
        <f t="shared" si="82"/>
        <v>1.1870419882972775E-2</v>
      </c>
      <c r="BK122" s="3">
        <f t="shared" si="83"/>
        <v>4.0553655260961944E-3</v>
      </c>
      <c r="BL122" s="3">
        <f t="shared" si="84"/>
        <v>8.1951637520619819E-2</v>
      </c>
      <c r="BM122" s="3">
        <f t="shared" si="85"/>
        <v>2.7815415191474025E-4</v>
      </c>
      <c r="BN122" s="3">
        <f t="shared" si="86"/>
        <v>2.7529343445874361</v>
      </c>
      <c r="BO122" s="3">
        <f t="shared" si="87"/>
        <v>1.2166875357995297</v>
      </c>
      <c r="BP122" s="3">
        <f t="shared" si="88"/>
        <v>1.3014706865371443E-3</v>
      </c>
      <c r="BQ122" s="3">
        <f t="shared" si="89"/>
        <v>0</v>
      </c>
      <c r="BR122" s="3">
        <f t="shared" si="90"/>
        <v>0</v>
      </c>
      <c r="BT122" s="2">
        <f t="shared" si="55"/>
        <v>23.779179579925721</v>
      </c>
      <c r="BU122" s="2">
        <f t="shared" si="56"/>
        <v>68.116545679403757</v>
      </c>
      <c r="BV122" s="2">
        <f t="shared" si="57"/>
        <v>8.104274740670526</v>
      </c>
      <c r="BW122" s="2">
        <f t="shared" si="53"/>
        <v>0.39943702442684481</v>
      </c>
      <c r="BX122" s="3">
        <f t="shared" si="91"/>
        <v>3.9703508181924505</v>
      </c>
      <c r="BY122" s="3">
        <f t="shared" si="92"/>
        <v>1.0112149469631551</v>
      </c>
      <c r="BZ122" s="3">
        <f t="shared" si="54"/>
        <v>1.0152703124892513</v>
      </c>
      <c r="CA122" s="3"/>
      <c r="CB122"/>
      <c r="CC122" s="3"/>
      <c r="CD122" s="3"/>
      <c r="CG122"/>
    </row>
    <row r="123" spans="1:123" s="2" customFormat="1" x14ac:dyDescent="0.2">
      <c r="A123" s="2" t="s">
        <v>89</v>
      </c>
      <c r="B123" s="2" t="s">
        <v>140</v>
      </c>
      <c r="C123" s="2">
        <v>48</v>
      </c>
      <c r="D123" s="2">
        <v>40</v>
      </c>
      <c r="E123" s="2">
        <v>15</v>
      </c>
      <c r="F123" s="2">
        <v>20</v>
      </c>
      <c r="G123" s="2">
        <v>5</v>
      </c>
      <c r="H123" s="2">
        <v>548</v>
      </c>
      <c r="I123" s="2">
        <v>2</v>
      </c>
      <c r="J123" s="2">
        <v>5.8993500000000001</v>
      </c>
      <c r="L123" s="2">
        <v>0.20179900000000001</v>
      </c>
      <c r="M123" s="2">
        <v>5.764E-3</v>
      </c>
      <c r="N123" s="2">
        <v>1.3206</v>
      </c>
      <c r="O123" s="2">
        <v>3.4003100000000002</v>
      </c>
      <c r="P123" s="2">
        <v>12.177899999999999</v>
      </c>
      <c r="Q123" s="2">
        <v>28.871600000000001</v>
      </c>
      <c r="R123" s="2">
        <v>0.22655700000000001</v>
      </c>
      <c r="S123" s="2">
        <v>2.3210000000000001E-3</v>
      </c>
      <c r="T123" s="2">
        <v>-2.3E-3</v>
      </c>
      <c r="U123" s="2">
        <v>1.4779E-2</v>
      </c>
      <c r="V123" s="2">
        <v>-2.5899999999999999E-3</v>
      </c>
      <c r="W123" s="2">
        <v>0</v>
      </c>
      <c r="X123" s="2">
        <v>0</v>
      </c>
      <c r="Y123" s="2">
        <v>47.509099999999997</v>
      </c>
      <c r="Z123" s="2">
        <v>99.625200000000007</v>
      </c>
      <c r="AC123" s="2">
        <f t="shared" si="76"/>
        <v>0.22530858350000002</v>
      </c>
      <c r="AM123" s="2">
        <v>5.3128799999999998</v>
      </c>
      <c r="AO123" s="2">
        <v>4.9100000000000003E-3</v>
      </c>
      <c r="AP123" s="2">
        <v>1.7565299999999999</v>
      </c>
      <c r="AQ123" s="2">
        <v>6.3879999999999996E-3</v>
      </c>
      <c r="AS123" s="2">
        <v>8.3992999999999998E-2</v>
      </c>
      <c r="AT123" s="2">
        <v>3.0422000000000001E-2</v>
      </c>
      <c r="AU123" s="2">
        <v>0.69925899999999996</v>
      </c>
      <c r="AW123" s="2">
        <v>21.2837</v>
      </c>
      <c r="AX123" s="2">
        <v>9.3446800000000003</v>
      </c>
      <c r="AY123" s="2">
        <v>1.4989999999999999E-3</v>
      </c>
      <c r="AZ123" s="2">
        <v>0</v>
      </c>
      <c r="BA123" s="2">
        <v>0</v>
      </c>
      <c r="BB123" s="2">
        <v>61.478400000000001</v>
      </c>
      <c r="BC123" s="2">
        <v>100</v>
      </c>
      <c r="BD123" s="3">
        <f t="shared" si="77"/>
        <v>0.68954989169032976</v>
      </c>
      <c r="BE123" s="3"/>
      <c r="BF123" s="3">
        <f t="shared" si="78"/>
        <v>6.3726076406760927E-4</v>
      </c>
      <c r="BG123" s="3">
        <f t="shared" si="79"/>
        <v>0.22797711810746996</v>
      </c>
      <c r="BH123" s="3">
        <f t="shared" si="80"/>
        <v>8.2908793500282847E-4</v>
      </c>
      <c r="BI123" s="3">
        <f t="shared" si="81"/>
        <v>0</v>
      </c>
      <c r="BJ123" s="3">
        <f t="shared" si="82"/>
        <v>1.090131229253171E-2</v>
      </c>
      <c r="BK123" s="3">
        <f t="shared" si="83"/>
        <v>3.9484209703594311E-3</v>
      </c>
      <c r="BL123" s="3">
        <f t="shared" si="84"/>
        <v>9.0755666928951595E-2</v>
      </c>
      <c r="BM123" s="3">
        <f t="shared" si="85"/>
        <v>0</v>
      </c>
      <c r="BN123" s="3">
        <f t="shared" si="86"/>
        <v>2.7623761556386506</v>
      </c>
      <c r="BO123" s="3">
        <f t="shared" si="87"/>
        <v>1.2128305329464981</v>
      </c>
      <c r="BP123" s="3">
        <f t="shared" si="88"/>
        <v>1.9455272613795236E-4</v>
      </c>
      <c r="BQ123" s="3">
        <f t="shared" si="89"/>
        <v>0</v>
      </c>
      <c r="BR123" s="3">
        <f t="shared" si="90"/>
        <v>0</v>
      </c>
      <c r="BT123" s="2">
        <f t="shared" si="55"/>
        <v>22.610436871489831</v>
      </c>
      <c r="BU123" s="2">
        <f t="shared" si="56"/>
        <v>68.388548926463471</v>
      </c>
      <c r="BV123" s="2">
        <f t="shared" si="57"/>
        <v>9.0010142020467097</v>
      </c>
      <c r="BW123" s="2">
        <f t="shared" si="53"/>
        <v>0.39007109931144546</v>
      </c>
      <c r="BX123" s="3">
        <f t="shared" si="91"/>
        <v>3.9760357765201517</v>
      </c>
      <c r="BY123" s="3">
        <f t="shared" si="92"/>
        <v>1.0082826767267512</v>
      </c>
      <c r="BZ123" s="3">
        <f t="shared" si="54"/>
        <v>1.0122310976971107</v>
      </c>
      <c r="CA123" s="3"/>
      <c r="CB123"/>
      <c r="CC123" s="3"/>
      <c r="CD123" s="3"/>
      <c r="CG123"/>
    </row>
    <row r="124" spans="1:123" s="5" customFormat="1" x14ac:dyDescent="0.2">
      <c r="A124" s="2" t="s">
        <v>89</v>
      </c>
      <c r="B124" s="2" t="s">
        <v>140</v>
      </c>
      <c r="C124" s="2">
        <v>48</v>
      </c>
      <c r="D124" s="2">
        <v>40</v>
      </c>
      <c r="E124" s="2">
        <v>15</v>
      </c>
      <c r="F124" s="2">
        <v>20</v>
      </c>
      <c r="G124" s="2">
        <v>5</v>
      </c>
      <c r="H124" s="2">
        <v>549</v>
      </c>
      <c r="I124" s="2">
        <v>3</v>
      </c>
      <c r="J124" s="2">
        <v>5.9294099999999998</v>
      </c>
      <c r="K124" s="2"/>
      <c r="L124" s="2">
        <v>0.25057200000000002</v>
      </c>
      <c r="M124" s="2">
        <v>6.6100000000000002E-4</v>
      </c>
      <c r="N124" s="2">
        <v>1.2527299999999999</v>
      </c>
      <c r="O124" s="2">
        <v>3.3020499999999999</v>
      </c>
      <c r="P124" s="2">
        <v>12.0931</v>
      </c>
      <c r="Q124" s="2">
        <v>28.829699999999999</v>
      </c>
      <c r="R124" s="2">
        <v>0.2329</v>
      </c>
      <c r="S124" s="2">
        <v>6.2998999999999999E-2</v>
      </c>
      <c r="T124" s="2">
        <v>-8.5500000000000003E-3</v>
      </c>
      <c r="U124" s="2">
        <v>1.5909E-2</v>
      </c>
      <c r="V124" s="2">
        <v>-1.01E-3</v>
      </c>
      <c r="W124" s="2">
        <v>6.0706000000000003E-2</v>
      </c>
      <c r="X124" s="2">
        <v>0</v>
      </c>
      <c r="Y124" s="2">
        <v>47.454000000000001</v>
      </c>
      <c r="Z124" s="2">
        <v>99.475200000000001</v>
      </c>
      <c r="AA124" s="2"/>
      <c r="AB124" s="2"/>
      <c r="AC124" s="2">
        <f t="shared" si="76"/>
        <v>0.27976363800000004</v>
      </c>
      <c r="AD124" s="2"/>
      <c r="AE124" s="2"/>
      <c r="AF124" s="2"/>
      <c r="AG124" s="2"/>
      <c r="AH124" s="2"/>
      <c r="AI124" s="2"/>
      <c r="AJ124" s="2"/>
      <c r="AK124" s="2"/>
      <c r="AL124" s="2"/>
      <c r="AM124" s="2">
        <v>5.3487299999999998</v>
      </c>
      <c r="AN124" s="2"/>
      <c r="AO124" s="2">
        <v>5.6400000000000005E-4</v>
      </c>
      <c r="AP124" s="2">
        <v>1.7085699999999999</v>
      </c>
      <c r="AQ124" s="2">
        <v>6.888E-3</v>
      </c>
      <c r="AR124" s="2"/>
      <c r="AS124" s="2">
        <v>8.6485999999999993E-2</v>
      </c>
      <c r="AT124" s="2">
        <v>3.7837000000000003E-2</v>
      </c>
      <c r="AU124" s="2">
        <v>0.66441099999999997</v>
      </c>
      <c r="AV124" s="2"/>
      <c r="AW124" s="2">
        <v>21.287700000000001</v>
      </c>
      <c r="AX124" s="2">
        <v>9.2948400000000007</v>
      </c>
      <c r="AY124" s="2">
        <v>4.0746999999999998E-2</v>
      </c>
      <c r="AZ124" s="2">
        <v>1.9258999999999998E-2</v>
      </c>
      <c r="BA124" s="2">
        <v>0</v>
      </c>
      <c r="BB124" s="2">
        <v>61.507899999999999</v>
      </c>
      <c r="BC124" s="2">
        <v>100</v>
      </c>
      <c r="BD124" s="3">
        <f t="shared" si="77"/>
        <v>0.69471186017301734</v>
      </c>
      <c r="BE124" s="3"/>
      <c r="BF124" s="3">
        <f t="shared" si="78"/>
        <v>7.3254303196755463E-5</v>
      </c>
      <c r="BG124" s="3">
        <f t="shared" si="79"/>
        <v>0.22191507945546179</v>
      </c>
      <c r="BH124" s="3">
        <f t="shared" si="80"/>
        <v>8.946376603178219E-4</v>
      </c>
      <c r="BI124" s="3">
        <f t="shared" si="81"/>
        <v>0</v>
      </c>
      <c r="BJ124" s="3">
        <f t="shared" si="82"/>
        <v>1.1233105791267005E-2</v>
      </c>
      <c r="BK124" s="3">
        <f t="shared" si="83"/>
        <v>4.9144026064816245E-3</v>
      </c>
      <c r="BL124" s="3">
        <f t="shared" si="84"/>
        <v>8.6296036952587737E-2</v>
      </c>
      <c r="BM124" s="3">
        <f t="shared" si="85"/>
        <v>0</v>
      </c>
      <c r="BN124" s="3">
        <f t="shared" si="86"/>
        <v>2.7649213300737072</v>
      </c>
      <c r="BO124" s="3">
        <f t="shared" si="87"/>
        <v>1.2072465027044867</v>
      </c>
      <c r="BP124" s="3">
        <f t="shared" si="88"/>
        <v>5.2923636389329686E-3</v>
      </c>
      <c r="BQ124" s="3">
        <f t="shared" si="89"/>
        <v>2.5014266405431083E-3</v>
      </c>
      <c r="BR124" s="3">
        <f t="shared" si="90"/>
        <v>0</v>
      </c>
      <c r="BS124" s="2"/>
      <c r="BT124" s="2">
        <f t="shared" si="55"/>
        <v>22.126831734572814</v>
      </c>
      <c r="BU124" s="2">
        <f t="shared" si="56"/>
        <v>69.268715185015338</v>
      </c>
      <c r="BV124" s="2">
        <f t="shared" si="57"/>
        <v>8.6044530804118402</v>
      </c>
      <c r="BW124" s="2">
        <f t="shared" si="53"/>
        <v>0.48761860871277557</v>
      </c>
      <c r="BX124" s="3">
        <f t="shared" si="91"/>
        <v>3.9730624704385114</v>
      </c>
      <c r="BY124" s="3">
        <f t="shared" si="92"/>
        <v>1.002922976581067</v>
      </c>
      <c r="BZ124" s="3">
        <f t="shared" si="54"/>
        <v>1.0078373791875486</v>
      </c>
      <c r="CA124" s="3"/>
      <c r="CB124"/>
      <c r="CC124" s="3"/>
      <c r="CD124" s="3"/>
      <c r="CE124" s="2"/>
      <c r="CF124" s="2"/>
      <c r="CG124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</row>
    <row r="125" spans="1:123" s="5" customFormat="1" x14ac:dyDescent="0.2">
      <c r="A125" s="2" t="s">
        <v>89</v>
      </c>
      <c r="B125" s="2" t="s">
        <v>140</v>
      </c>
      <c r="C125" s="2">
        <v>48</v>
      </c>
      <c r="D125" s="2">
        <v>40</v>
      </c>
      <c r="E125" s="2">
        <v>15</v>
      </c>
      <c r="F125" s="2">
        <v>20</v>
      </c>
      <c r="G125" s="2">
        <v>5</v>
      </c>
      <c r="H125" s="2">
        <v>547</v>
      </c>
      <c r="I125" s="2">
        <v>1</v>
      </c>
      <c r="J125" s="2">
        <v>5.4828200000000002</v>
      </c>
      <c r="K125" s="2"/>
      <c r="L125" s="2">
        <v>0.21573600000000001</v>
      </c>
      <c r="M125" s="2">
        <v>3.9410000000000001E-3</v>
      </c>
      <c r="N125" s="2">
        <v>1.1141799999999999</v>
      </c>
      <c r="O125" s="2">
        <v>3.80281</v>
      </c>
      <c r="P125" s="2">
        <v>12.3849</v>
      </c>
      <c r="Q125" s="2">
        <v>28.496200000000002</v>
      </c>
      <c r="R125" s="2">
        <v>0.24263399999999999</v>
      </c>
      <c r="S125" s="2">
        <v>4.2063000000000003E-2</v>
      </c>
      <c r="T125" s="2">
        <v>-1.73E-3</v>
      </c>
      <c r="U125" s="2">
        <v>1.0947E-2</v>
      </c>
      <c r="V125" s="2">
        <v>-3.3600000000000001E-3</v>
      </c>
      <c r="W125" s="2">
        <v>0.23483599999999999</v>
      </c>
      <c r="X125" s="2">
        <v>0</v>
      </c>
      <c r="Y125" s="2">
        <v>47.357599999999998</v>
      </c>
      <c r="Z125" s="2">
        <v>99.383499999999998</v>
      </c>
      <c r="AA125" s="2"/>
      <c r="AB125" s="2"/>
      <c r="AC125" s="2">
        <f t="shared" si="76"/>
        <v>0.24086924400000001</v>
      </c>
      <c r="AD125" s="2"/>
      <c r="AE125" s="2"/>
      <c r="AF125" s="2"/>
      <c r="AG125" s="2"/>
      <c r="AH125" s="2"/>
      <c r="AI125" s="2"/>
      <c r="AJ125" s="2"/>
      <c r="AK125" s="2"/>
      <c r="AL125" s="2"/>
      <c r="AM125" s="2">
        <v>4.9618799999999998</v>
      </c>
      <c r="AN125" s="2"/>
      <c r="AO125" s="2">
        <v>3.3739999999999998E-3</v>
      </c>
      <c r="AP125" s="2">
        <v>1.9740500000000001</v>
      </c>
      <c r="AQ125" s="2">
        <v>4.7549999999999997E-3</v>
      </c>
      <c r="AR125" s="2"/>
      <c r="AS125" s="2">
        <v>9.0393000000000001E-2</v>
      </c>
      <c r="AT125" s="2">
        <v>3.2682000000000003E-2</v>
      </c>
      <c r="AU125" s="2">
        <v>0.59284099999999995</v>
      </c>
      <c r="AV125" s="2"/>
      <c r="AW125" s="2">
        <v>21.109500000000001</v>
      </c>
      <c r="AX125" s="2">
        <v>9.5499200000000002</v>
      </c>
      <c r="AY125" s="2">
        <v>2.7293999999999999E-2</v>
      </c>
      <c r="AZ125" s="2">
        <v>7.4743000000000004E-2</v>
      </c>
      <c r="BA125" s="2">
        <v>0</v>
      </c>
      <c r="BB125" s="2">
        <v>61.581499999999998</v>
      </c>
      <c r="BC125" s="2">
        <v>100</v>
      </c>
      <c r="BD125" s="3">
        <f t="shared" si="77"/>
        <v>0.64571773378982855</v>
      </c>
      <c r="BE125" s="3"/>
      <c r="BF125" s="3">
        <f t="shared" si="78"/>
        <v>4.3907785633809794E-4</v>
      </c>
      <c r="BG125" s="3">
        <f t="shared" si="79"/>
        <v>0.25689438124013703</v>
      </c>
      <c r="BH125" s="3">
        <f t="shared" si="80"/>
        <v>6.1879525989557078E-4</v>
      </c>
      <c r="BI125" s="3">
        <f t="shared" si="81"/>
        <v>0</v>
      </c>
      <c r="BJ125" s="3">
        <f t="shared" si="82"/>
        <v>1.1763356451680407E-2</v>
      </c>
      <c r="BK125" s="3">
        <f t="shared" si="83"/>
        <v>4.2530949913579495E-3</v>
      </c>
      <c r="BL125" s="3">
        <f t="shared" si="84"/>
        <v>7.7149779321083078E-2</v>
      </c>
      <c r="BM125" s="3">
        <f t="shared" si="85"/>
        <v>0</v>
      </c>
      <c r="BN125" s="3">
        <f t="shared" si="86"/>
        <v>2.7470995875427029</v>
      </c>
      <c r="BO125" s="3">
        <f t="shared" si="87"/>
        <v>1.242785536988835</v>
      </c>
      <c r="BP125" s="3">
        <f t="shared" si="88"/>
        <v>3.5519238325109801E-3</v>
      </c>
      <c r="BQ125" s="3">
        <f t="shared" si="89"/>
        <v>9.726732725630842E-3</v>
      </c>
      <c r="BR125" s="3">
        <f t="shared" si="90"/>
        <v>0</v>
      </c>
      <c r="BS125" s="2"/>
      <c r="BT125" s="2">
        <f t="shared" si="55"/>
        <v>26.220082932526438</v>
      </c>
      <c r="BU125" s="2">
        <f t="shared" si="56"/>
        <v>65.905577417615703</v>
      </c>
      <c r="BV125" s="2">
        <f t="shared" si="57"/>
        <v>7.8743396498578573</v>
      </c>
      <c r="BW125" s="2">
        <f t="shared" si="53"/>
        <v>0.43221851673216782</v>
      </c>
      <c r="BX125" s="3">
        <f t="shared" si="91"/>
        <v>3.9905039197914336</v>
      </c>
      <c r="BY125" s="3">
        <f t="shared" si="92"/>
        <v>0.97976189435104866</v>
      </c>
      <c r="BZ125" s="3">
        <f t="shared" si="54"/>
        <v>0.98401498934240661</v>
      </c>
      <c r="CA125" s="3"/>
      <c r="CB125"/>
      <c r="CC125" s="3"/>
      <c r="CD125" s="3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</row>
    <row r="126" spans="1:123" s="2" customFormat="1" x14ac:dyDescent="0.2">
      <c r="A126" s="2" t="s">
        <v>110</v>
      </c>
      <c r="B126" s="2" t="s">
        <v>140</v>
      </c>
      <c r="C126" s="2">
        <v>6</v>
      </c>
      <c r="D126" s="2">
        <v>40</v>
      </c>
      <c r="E126" s="2">
        <v>15</v>
      </c>
      <c r="F126" s="2">
        <v>20</v>
      </c>
      <c r="G126" s="2">
        <v>5</v>
      </c>
      <c r="H126" s="2">
        <v>308</v>
      </c>
      <c r="I126" s="2">
        <v>1</v>
      </c>
      <c r="J126" s="2">
        <v>5.7839200000000002</v>
      </c>
      <c r="L126" s="2">
        <v>0.280277</v>
      </c>
      <c r="M126" s="2">
        <v>5.522E-3</v>
      </c>
      <c r="N126" s="2">
        <v>1.6958200000000001</v>
      </c>
      <c r="O126" s="2">
        <v>3.0314000000000001</v>
      </c>
      <c r="P126" s="2">
        <v>11.9869</v>
      </c>
      <c r="Q126" s="2">
        <v>29.049399999999999</v>
      </c>
      <c r="R126" s="2">
        <v>0.226129</v>
      </c>
      <c r="S126" s="2">
        <v>0</v>
      </c>
      <c r="T126" s="2">
        <v>-1.5900000000000001E-3</v>
      </c>
      <c r="U126" s="2">
        <v>1.4551E-2</v>
      </c>
      <c r="V126" s="2">
        <v>-6.3E-3</v>
      </c>
      <c r="W126" s="2">
        <v>5.4686999999999999E-2</v>
      </c>
      <c r="X126" s="2">
        <v>0</v>
      </c>
      <c r="Y126" s="2">
        <v>47.445099999999996</v>
      </c>
      <c r="Z126" s="2">
        <v>99.565899999999999</v>
      </c>
      <c r="AC126" s="2">
        <f t="shared" si="76"/>
        <v>0.31292927050000002</v>
      </c>
      <c r="AM126" s="2">
        <v>5.2177600000000002</v>
      </c>
      <c r="AO126" s="2">
        <v>4.712E-3</v>
      </c>
      <c r="AP126" s="2">
        <v>1.5686199999999999</v>
      </c>
      <c r="AQ126" s="2">
        <v>6.3E-3</v>
      </c>
      <c r="AS126" s="2">
        <v>8.3975999999999995E-2</v>
      </c>
      <c r="AT126" s="2">
        <v>4.2324000000000001E-2</v>
      </c>
      <c r="AU126" s="2">
        <v>0.89946099999999996</v>
      </c>
      <c r="AW126" s="2">
        <v>21.4511</v>
      </c>
      <c r="AX126" s="2">
        <v>9.2136600000000008</v>
      </c>
      <c r="AY126" s="2">
        <v>0</v>
      </c>
      <c r="AZ126" s="2">
        <v>1.7350000000000001E-2</v>
      </c>
      <c r="BA126" s="2">
        <v>0</v>
      </c>
      <c r="BB126" s="2">
        <v>61.499600000000001</v>
      </c>
      <c r="BC126" s="2">
        <v>100</v>
      </c>
      <c r="BD126" s="3">
        <f t="shared" si="77"/>
        <v>0.67753854843167782</v>
      </c>
      <c r="BE126" s="3"/>
      <c r="BF126" s="3">
        <f t="shared" si="78"/>
        <v>6.1186440928867299E-4</v>
      </c>
      <c r="BG126" s="3">
        <f t="shared" si="79"/>
        <v>0.20368903856078061</v>
      </c>
      <c r="BH126" s="3">
        <f t="shared" si="80"/>
        <v>8.1806998695217314E-4</v>
      </c>
      <c r="BI126" s="3">
        <f t="shared" si="81"/>
        <v>0</v>
      </c>
      <c r="BJ126" s="3">
        <f t="shared" si="82"/>
        <v>1.0904483368935824E-2</v>
      </c>
      <c r="BK126" s="3">
        <f t="shared" si="83"/>
        <v>5.4958720837720281E-3</v>
      </c>
      <c r="BL126" s="3">
        <f t="shared" si="84"/>
        <v>0.11679715056095055</v>
      </c>
      <c r="BM126" s="3">
        <f t="shared" si="85"/>
        <v>0</v>
      </c>
      <c r="BN126" s="3">
        <f t="shared" si="86"/>
        <v>2.7854763646205969</v>
      </c>
      <c r="BO126" s="3">
        <f t="shared" si="87"/>
        <v>1.196415669203454</v>
      </c>
      <c r="BP126" s="3">
        <f t="shared" si="88"/>
        <v>0</v>
      </c>
      <c r="BQ126" s="3">
        <f t="shared" si="89"/>
        <v>2.2529387735905088E-3</v>
      </c>
      <c r="BR126" s="3">
        <f t="shared" si="90"/>
        <v>0</v>
      </c>
      <c r="BT126" s="2">
        <f t="shared" si="55"/>
        <v>20.409217416805788</v>
      </c>
      <c r="BU126" s="2">
        <f t="shared" si="56"/>
        <v>67.887951364073245</v>
      </c>
      <c r="BV126" s="2">
        <f t="shared" si="57"/>
        <v>11.702831219120977</v>
      </c>
      <c r="BW126" s="2">
        <f t="shared" si="53"/>
        <v>0.54765911442108195</v>
      </c>
      <c r="BX126" s="3">
        <f t="shared" si="91"/>
        <v>3.9827101038110029</v>
      </c>
      <c r="BY126" s="3">
        <f t="shared" si="92"/>
        <v>0.99802473755340892</v>
      </c>
      <c r="BZ126" s="3">
        <f t="shared" si="54"/>
        <v>1.0035206096371809</v>
      </c>
      <c r="CA126" s="3"/>
      <c r="CB126"/>
      <c r="CD126"/>
      <c r="CE126"/>
      <c r="CF126"/>
      <c r="CG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</row>
    <row r="127" spans="1:123" s="2" customFormat="1" x14ac:dyDescent="0.2">
      <c r="A127" s="2" t="s">
        <v>83</v>
      </c>
      <c r="B127" s="2" t="s">
        <v>140</v>
      </c>
      <c r="C127" s="2">
        <v>58</v>
      </c>
      <c r="D127" s="2">
        <v>40</v>
      </c>
      <c r="E127" s="2">
        <v>15</v>
      </c>
      <c r="F127" s="2">
        <v>20</v>
      </c>
      <c r="G127" s="2">
        <v>5</v>
      </c>
      <c r="H127" s="2">
        <v>602</v>
      </c>
      <c r="I127" s="2">
        <v>2</v>
      </c>
      <c r="J127" s="2">
        <v>5.8735099999999996</v>
      </c>
      <c r="L127" s="2">
        <v>0.17591100000000001</v>
      </c>
      <c r="M127" s="2">
        <v>1.1039999999999999E-3</v>
      </c>
      <c r="N127" s="2">
        <v>1.1422300000000001</v>
      </c>
      <c r="O127" s="2">
        <v>3.28762</v>
      </c>
      <c r="P127" s="2">
        <v>12.2547</v>
      </c>
      <c r="Q127" s="2">
        <v>29.081900000000001</v>
      </c>
      <c r="R127" s="2">
        <v>0.21662400000000001</v>
      </c>
      <c r="S127" s="2">
        <v>0</v>
      </c>
      <c r="T127" s="2">
        <v>6.7409999999999996E-3</v>
      </c>
      <c r="U127" s="2">
        <v>1.5934E-2</v>
      </c>
      <c r="V127" s="2">
        <v>3.3579999999999999E-3</v>
      </c>
      <c r="W127" s="2">
        <v>0</v>
      </c>
      <c r="X127" s="2">
        <v>0</v>
      </c>
      <c r="Y127" s="2">
        <v>47.725200000000001</v>
      </c>
      <c r="Z127" s="2">
        <v>99.784800000000004</v>
      </c>
      <c r="AC127" s="2">
        <f t="shared" si="76"/>
        <v>0.19640463150000001</v>
      </c>
      <c r="AM127" s="2">
        <v>5.2731399999999997</v>
      </c>
      <c r="AO127" s="2">
        <v>9.3700000000000001E-4</v>
      </c>
      <c r="AP127" s="2">
        <v>1.69303</v>
      </c>
      <c r="AQ127" s="2">
        <v>6.8659999999999997E-3</v>
      </c>
      <c r="AR127" s="2">
        <v>2.532E-3</v>
      </c>
      <c r="AS127" s="2">
        <v>8.0060000000000006E-2</v>
      </c>
      <c r="AT127" s="2">
        <v>2.6436999999999999E-2</v>
      </c>
      <c r="AU127" s="2">
        <v>0.60292500000000004</v>
      </c>
      <c r="AV127" s="2">
        <v>2.238E-3</v>
      </c>
      <c r="AW127" s="2">
        <v>21.3719</v>
      </c>
      <c r="AX127" s="2">
        <v>9.3742900000000002</v>
      </c>
      <c r="AY127" s="2">
        <v>0</v>
      </c>
      <c r="AZ127" s="2">
        <v>0</v>
      </c>
      <c r="BA127" s="2">
        <v>0</v>
      </c>
      <c r="BB127" s="2">
        <v>61.565600000000003</v>
      </c>
      <c r="BC127" s="2">
        <v>100</v>
      </c>
      <c r="BD127" s="2">
        <f t="shared" si="77"/>
        <v>0.68599303930038635</v>
      </c>
      <c r="BF127" s="2">
        <f t="shared" si="78"/>
        <v>1.2189615254373331E-4</v>
      </c>
      <c r="BG127" s="2">
        <f t="shared" si="79"/>
        <v>0.22024956578561028</v>
      </c>
      <c r="BH127" s="2">
        <f t="shared" si="80"/>
        <v>8.932112949469296E-4</v>
      </c>
      <c r="BI127" s="2">
        <f t="shared" si="81"/>
        <v>3.2939280495275643E-4</v>
      </c>
      <c r="BJ127" s="2">
        <f t="shared" si="82"/>
        <v>1.0415161123427203E-2</v>
      </c>
      <c r="BK127" s="2">
        <f t="shared" si="83"/>
        <v>3.4392407521864226E-3</v>
      </c>
      <c r="BL127" s="2">
        <f t="shared" si="84"/>
        <v>7.8435685989787007E-2</v>
      </c>
      <c r="BM127" s="2">
        <f t="shared" si="85"/>
        <v>2.9114577309805251E-4</v>
      </c>
      <c r="BN127" s="2">
        <f t="shared" si="86"/>
        <v>2.7803120411413174</v>
      </c>
      <c r="BO127" s="2">
        <f t="shared" si="87"/>
        <v>1.2195196198817437</v>
      </c>
      <c r="BP127" s="2">
        <f t="shared" si="88"/>
        <v>0</v>
      </c>
      <c r="BQ127" s="2">
        <f t="shared" si="89"/>
        <v>0</v>
      </c>
      <c r="BR127" s="2">
        <f t="shared" si="90"/>
        <v>0</v>
      </c>
      <c r="BT127" s="2">
        <f t="shared" si="55"/>
        <v>22.367667468832135</v>
      </c>
      <c r="BU127" s="2">
        <f t="shared" si="56"/>
        <v>69.66671709101287</v>
      </c>
      <c r="BV127" s="2">
        <f t="shared" si="57"/>
        <v>7.9656154401549992</v>
      </c>
      <c r="BW127" s="2">
        <f t="shared" si="53"/>
        <v>0.34805988573282293</v>
      </c>
      <c r="BX127" s="3">
        <f t="shared" si="91"/>
        <v>4.000724872318008</v>
      </c>
      <c r="BY127" s="3">
        <f t="shared" si="92"/>
        <v>0.98467829107578364</v>
      </c>
      <c r="BZ127" s="3">
        <f t="shared" si="54"/>
        <v>0.98811753182797002</v>
      </c>
    </row>
    <row r="128" spans="1:123" s="2" customFormat="1" x14ac:dyDescent="0.2">
      <c r="A128" s="2" t="s">
        <v>83</v>
      </c>
      <c r="B128" s="2" t="s">
        <v>140</v>
      </c>
      <c r="C128" s="2">
        <v>58</v>
      </c>
      <c r="D128" s="2">
        <v>40</v>
      </c>
      <c r="E128" s="2">
        <v>15</v>
      </c>
      <c r="F128" s="2">
        <v>20</v>
      </c>
      <c r="G128" s="2">
        <v>5</v>
      </c>
      <c r="H128" s="2">
        <v>604</v>
      </c>
      <c r="I128" s="2">
        <v>4</v>
      </c>
      <c r="J128" s="2">
        <v>5.7308000000000003</v>
      </c>
      <c r="L128" s="2">
        <v>0.201156</v>
      </c>
      <c r="M128" s="2">
        <v>4.1679999999999998E-3</v>
      </c>
      <c r="N128" s="2">
        <v>1.07128</v>
      </c>
      <c r="O128" s="2">
        <v>3.3442500000000002</v>
      </c>
      <c r="P128" s="2">
        <v>12.0876</v>
      </c>
      <c r="Q128" s="2">
        <v>28.688700000000001</v>
      </c>
      <c r="R128" s="2">
        <v>0.227577</v>
      </c>
      <c r="S128" s="2">
        <v>2.9156000000000001E-2</v>
      </c>
      <c r="T128" s="2">
        <v>-2.2399999999999998E-3</v>
      </c>
      <c r="U128" s="2">
        <v>2.7200000000000002E-3</v>
      </c>
      <c r="V128" s="2">
        <v>1.124E-3</v>
      </c>
      <c r="W128" s="2">
        <v>9.9743999999999999E-2</v>
      </c>
      <c r="X128" s="2">
        <v>0</v>
      </c>
      <c r="Y128" s="2">
        <v>47.148899999999998</v>
      </c>
      <c r="Z128" s="2">
        <v>98.635000000000005</v>
      </c>
      <c r="AC128" s="2">
        <f t="shared" si="76"/>
        <v>0.22459067400000002</v>
      </c>
      <c r="AM128" s="2">
        <v>5.2099599999999997</v>
      </c>
      <c r="AO128" s="2">
        <v>3.5839999999999999E-3</v>
      </c>
      <c r="AP128" s="2">
        <v>1.74393</v>
      </c>
      <c r="AQ128" s="2">
        <v>1.1869999999999999E-3</v>
      </c>
      <c r="AS128" s="2">
        <v>8.5169999999999996E-2</v>
      </c>
      <c r="AT128" s="2">
        <v>3.0612E-2</v>
      </c>
      <c r="AU128" s="2">
        <v>0.57261499999999999</v>
      </c>
      <c r="AV128" s="2">
        <v>7.5799999999999999E-4</v>
      </c>
      <c r="AW128" s="2">
        <v>21.3491</v>
      </c>
      <c r="AX128" s="2">
        <v>9.3632200000000001</v>
      </c>
      <c r="AY128" s="2">
        <v>1.9005000000000001E-2</v>
      </c>
      <c r="AZ128" s="2">
        <v>3.1891000000000003E-2</v>
      </c>
      <c r="BA128" s="2">
        <v>0</v>
      </c>
      <c r="BB128" s="2">
        <v>61.5899</v>
      </c>
      <c r="BC128" s="2">
        <v>100</v>
      </c>
      <c r="BD128" s="2">
        <f t="shared" si="77"/>
        <v>0.67818537132769552</v>
      </c>
      <c r="BF128" s="2">
        <f t="shared" si="78"/>
        <v>4.6653263572819396E-4</v>
      </c>
      <c r="BG128" s="2">
        <f t="shared" si="79"/>
        <v>0.22700900095576709</v>
      </c>
      <c r="BH128" s="2">
        <f t="shared" si="80"/>
        <v>1.5451290139770261E-4</v>
      </c>
      <c r="BI128" s="2">
        <f t="shared" si="81"/>
        <v>0</v>
      </c>
      <c r="BJ128" s="2">
        <f t="shared" si="82"/>
        <v>1.1086658645360009E-2</v>
      </c>
      <c r="BK128" s="2">
        <f t="shared" si="83"/>
        <v>3.9847927022632458E-3</v>
      </c>
      <c r="BL128" s="2">
        <f t="shared" si="84"/>
        <v>7.4537830694056853E-2</v>
      </c>
      <c r="BM128" s="2">
        <f t="shared" si="85"/>
        <v>9.866956972153209E-5</v>
      </c>
      <c r="BN128" s="2">
        <f t="shared" si="86"/>
        <v>2.7790323363350407</v>
      </c>
      <c r="BO128" s="2">
        <f t="shared" si="87"/>
        <v>1.2188191142586329</v>
      </c>
      <c r="BP128" s="2">
        <f t="shared" si="88"/>
        <v>2.4738986445352476E-3</v>
      </c>
      <c r="BQ128" s="2">
        <f t="shared" si="89"/>
        <v>4.1512813298012928E-3</v>
      </c>
      <c r="BR128" s="2">
        <f t="shared" si="90"/>
        <v>0</v>
      </c>
      <c r="BT128" s="2">
        <f t="shared" si="55"/>
        <v>23.170515398581419</v>
      </c>
      <c r="BU128" s="2">
        <f t="shared" si="56"/>
        <v>69.221504536302049</v>
      </c>
      <c r="BV128" s="2">
        <f t="shared" si="57"/>
        <v>7.6079800651165455</v>
      </c>
      <c r="BW128" s="2">
        <f t="shared" si="53"/>
        <v>0.40507510999234236</v>
      </c>
      <c r="BX128" s="3">
        <f t="shared" si="91"/>
        <v>3.9980059634950709</v>
      </c>
      <c r="BY128" s="3">
        <f t="shared" si="92"/>
        <v>0.9797322029775194</v>
      </c>
      <c r="BZ128" s="3">
        <f t="shared" si="54"/>
        <v>0.98371699567978266</v>
      </c>
    </row>
    <row r="129" spans="1:123" s="2" customFormat="1" x14ac:dyDescent="0.2">
      <c r="A129" s="2" t="s">
        <v>85</v>
      </c>
      <c r="B129" s="2" t="s">
        <v>140</v>
      </c>
      <c r="C129" s="2">
        <v>56</v>
      </c>
      <c r="D129" s="2">
        <v>40</v>
      </c>
      <c r="E129" s="2">
        <v>15</v>
      </c>
      <c r="F129" s="2">
        <v>20</v>
      </c>
      <c r="G129" s="2">
        <v>5</v>
      </c>
      <c r="H129" s="2">
        <v>593</v>
      </c>
      <c r="I129" s="2">
        <v>1</v>
      </c>
      <c r="J129" s="2">
        <v>5.6975899999999999</v>
      </c>
      <c r="L129" s="2">
        <v>0.222581</v>
      </c>
      <c r="M129" s="2">
        <v>5.44E-4</v>
      </c>
      <c r="N129" s="2">
        <v>1.5599499999999999</v>
      </c>
      <c r="O129" s="2">
        <v>3.0937199999999998</v>
      </c>
      <c r="P129" s="2">
        <v>11.9398</v>
      </c>
      <c r="Q129" s="2">
        <v>28.834900000000001</v>
      </c>
      <c r="R129" s="2">
        <v>0.22147900000000001</v>
      </c>
      <c r="S129" s="2">
        <v>1.3912000000000001E-2</v>
      </c>
      <c r="T129" s="2">
        <v>-5.6499999999999996E-3</v>
      </c>
      <c r="U129" s="2">
        <v>1.9005999999999999E-2</v>
      </c>
      <c r="V129" s="2">
        <v>-1.0399999999999999E-3</v>
      </c>
      <c r="W129" s="2">
        <v>0</v>
      </c>
      <c r="X129" s="2">
        <v>0</v>
      </c>
      <c r="Y129" s="2">
        <v>47.130499999999998</v>
      </c>
      <c r="Z129" s="2">
        <v>98.7273</v>
      </c>
      <c r="AC129" s="2">
        <f t="shared" si="76"/>
        <v>0.24851168650000002</v>
      </c>
      <c r="AM129" s="2">
        <v>5.1781600000000001</v>
      </c>
      <c r="AO129" s="2">
        <v>4.6799999999999999E-4</v>
      </c>
      <c r="AP129" s="2">
        <v>1.6127800000000001</v>
      </c>
      <c r="AQ129" s="2">
        <v>8.2900000000000005E-3</v>
      </c>
      <c r="AS129" s="2">
        <v>8.2862000000000005E-2</v>
      </c>
      <c r="AT129" s="2">
        <v>3.3862000000000003E-2</v>
      </c>
      <c r="AU129" s="2">
        <v>0.83355800000000002</v>
      </c>
      <c r="AW129" s="2">
        <v>21.4512</v>
      </c>
      <c r="AX129" s="2">
        <v>9.2458100000000005</v>
      </c>
      <c r="AY129" s="2">
        <v>9.0659999999999994E-3</v>
      </c>
      <c r="AZ129" s="2">
        <v>0</v>
      </c>
      <c r="BA129" s="2">
        <v>0</v>
      </c>
      <c r="BB129" s="2">
        <v>61.546799999999998</v>
      </c>
      <c r="BC129" s="2">
        <v>100</v>
      </c>
      <c r="BD129" s="2">
        <f t="shared" si="77"/>
        <v>0.67325676871283946</v>
      </c>
      <c r="BF129" s="2">
        <f t="shared" si="78"/>
        <v>6.0848673613331548E-5</v>
      </c>
      <c r="BG129" s="2">
        <f t="shared" si="79"/>
        <v>0.20969129023527533</v>
      </c>
      <c r="BH129" s="2">
        <f t="shared" si="80"/>
        <v>1.0778536415694841E-3</v>
      </c>
      <c r="BI129" s="2">
        <f t="shared" si="81"/>
        <v>0</v>
      </c>
      <c r="BJ129" s="2">
        <f t="shared" si="82"/>
        <v>1.0773595711427091E-2</v>
      </c>
      <c r="BK129" s="2">
        <f t="shared" si="83"/>
        <v>4.4026875766979331E-3</v>
      </c>
      <c r="BL129" s="2">
        <f t="shared" si="84"/>
        <v>0.10837798863201158</v>
      </c>
      <c r="BM129" s="2">
        <f t="shared" si="85"/>
        <v>0</v>
      </c>
      <c r="BN129" s="2">
        <f t="shared" si="86"/>
        <v>2.7890535628510631</v>
      </c>
      <c r="BO129" s="2">
        <f t="shared" si="87"/>
        <v>1.2021266559420447</v>
      </c>
      <c r="BP129" s="2">
        <f t="shared" si="88"/>
        <v>1.178748023458256E-3</v>
      </c>
      <c r="BQ129" s="2">
        <f t="shared" si="89"/>
        <v>0</v>
      </c>
      <c r="BR129" s="2">
        <f t="shared" si="90"/>
        <v>0</v>
      </c>
      <c r="BT129" s="2">
        <f t="shared" si="55"/>
        <v>21.152605719091277</v>
      </c>
      <c r="BU129" s="2">
        <f t="shared" si="56"/>
        <v>67.914766322976277</v>
      </c>
      <c r="BV129" s="2">
        <f t="shared" si="57"/>
        <v>10.932627957932445</v>
      </c>
      <c r="BW129" s="2">
        <f t="shared" si="53"/>
        <v>0.44215732872312091</v>
      </c>
      <c r="BX129" s="3">
        <f t="shared" si="91"/>
        <v>3.9922580724346775</v>
      </c>
      <c r="BY129" s="3">
        <f t="shared" si="92"/>
        <v>0.99132604758012632</v>
      </c>
      <c r="BZ129" s="3">
        <f t="shared" si="54"/>
        <v>0.99572873515682425</v>
      </c>
    </row>
    <row r="130" spans="1:123" s="2" customFormat="1" x14ac:dyDescent="0.2">
      <c r="A130" s="2" t="s">
        <v>85</v>
      </c>
      <c r="B130" s="2" t="s">
        <v>140</v>
      </c>
      <c r="C130" s="2">
        <v>56</v>
      </c>
      <c r="D130" s="2">
        <v>40</v>
      </c>
      <c r="E130" s="2">
        <v>15</v>
      </c>
      <c r="F130" s="2">
        <v>20</v>
      </c>
      <c r="G130" s="2">
        <v>5</v>
      </c>
      <c r="H130" s="2">
        <v>594</v>
      </c>
      <c r="I130" s="2">
        <v>2</v>
      </c>
      <c r="J130" s="2">
        <v>5.8498900000000003</v>
      </c>
      <c r="L130" s="2">
        <v>0.21338199999999999</v>
      </c>
      <c r="M130" s="2">
        <v>1.085E-3</v>
      </c>
      <c r="N130" s="2">
        <v>1.11311</v>
      </c>
      <c r="O130" s="2">
        <v>3.3148499999999999</v>
      </c>
      <c r="P130" s="2">
        <v>12.200699999999999</v>
      </c>
      <c r="Q130" s="2">
        <v>28.817399999999999</v>
      </c>
      <c r="R130" s="2">
        <v>0.239117</v>
      </c>
      <c r="S130" s="2">
        <v>4.9869999999999998E-2</v>
      </c>
      <c r="T130" s="2">
        <v>-6.28E-3</v>
      </c>
      <c r="U130" s="2">
        <v>-1.72E-3</v>
      </c>
      <c r="V130" s="2">
        <v>-2.5600000000000002E-3</v>
      </c>
      <c r="W130" s="2">
        <v>0</v>
      </c>
      <c r="X130" s="2">
        <v>0</v>
      </c>
      <c r="Y130" s="2">
        <v>47.434699999999999</v>
      </c>
      <c r="Z130" s="2">
        <v>99.223600000000005</v>
      </c>
      <c r="AC130" s="2">
        <f t="shared" si="76"/>
        <v>0.23824100300000001</v>
      </c>
      <c r="AM130" s="2">
        <v>5.2838099999999999</v>
      </c>
      <c r="AO130" s="2">
        <v>9.2699999999999998E-4</v>
      </c>
      <c r="AP130" s="2">
        <v>1.7174100000000001</v>
      </c>
      <c r="AQ130" s="2">
        <v>-7.5000000000000002E-4</v>
      </c>
      <c r="AS130" s="2">
        <v>8.8910000000000003E-2</v>
      </c>
      <c r="AT130" s="2">
        <v>3.2263E-2</v>
      </c>
      <c r="AU130" s="2">
        <v>0.59112299999999995</v>
      </c>
      <c r="AW130" s="2">
        <v>21.306100000000001</v>
      </c>
      <c r="AX130" s="2">
        <v>9.3896300000000004</v>
      </c>
      <c r="AY130" s="2">
        <v>3.2296999999999999E-2</v>
      </c>
      <c r="AZ130" s="2">
        <v>0</v>
      </c>
      <c r="BA130" s="2">
        <v>0</v>
      </c>
      <c r="BB130" s="2">
        <v>61.562399999999997</v>
      </c>
      <c r="BC130" s="2">
        <v>100</v>
      </c>
      <c r="BD130" s="2">
        <f t="shared" si="77"/>
        <v>0.68724942588416948</v>
      </c>
      <c r="BF130" s="2">
        <f t="shared" si="78"/>
        <v>1.205721284063252E-4</v>
      </c>
      <c r="BG130" s="2">
        <f t="shared" si="79"/>
        <v>0.22337840242320062</v>
      </c>
      <c r="BH130" s="2">
        <f t="shared" si="80"/>
        <v>-9.7550265700910356E-5</v>
      </c>
      <c r="BI130" s="2">
        <f t="shared" si="81"/>
        <v>0</v>
      </c>
      <c r="BJ130" s="2">
        <f t="shared" si="82"/>
        <v>1.1564258831290586E-2</v>
      </c>
      <c r="BK130" s="2">
        <f t="shared" si="83"/>
        <v>4.1963522964112944E-3</v>
      </c>
      <c r="BL130" s="2">
        <f t="shared" si="84"/>
        <v>7.6885607615892304E-2</v>
      </c>
      <c r="BM130" s="2">
        <f t="shared" si="85"/>
        <v>0</v>
      </c>
      <c r="BN130" s="2">
        <f t="shared" si="86"/>
        <v>2.7712209547335549</v>
      </c>
      <c r="BO130" s="2">
        <f t="shared" si="87"/>
        <v>1.221281201777652</v>
      </c>
      <c r="BP130" s="2">
        <f t="shared" si="88"/>
        <v>4.200774575123069E-3</v>
      </c>
      <c r="BQ130" s="2">
        <f t="shared" si="89"/>
        <v>0</v>
      </c>
      <c r="BR130" s="2">
        <f t="shared" si="90"/>
        <v>0</v>
      </c>
      <c r="BT130" s="2">
        <f t="shared" si="55"/>
        <v>22.620289942116685</v>
      </c>
      <c r="BU130" s="2">
        <f t="shared" si="56"/>
        <v>69.593931675636881</v>
      </c>
      <c r="BV130" s="2">
        <f t="shared" si="57"/>
        <v>7.7857783822464279</v>
      </c>
      <c r="BW130" s="2">
        <f t="shared" si="53"/>
        <v>0.42314317618510389</v>
      </c>
      <c r="BX130" s="3">
        <f t="shared" si="91"/>
        <v>3.9924046062455059</v>
      </c>
      <c r="BY130" s="3">
        <f t="shared" si="92"/>
        <v>0.98751343592326246</v>
      </c>
      <c r="BZ130" s="3">
        <f t="shared" si="54"/>
        <v>0.9917097882196737</v>
      </c>
    </row>
    <row r="131" spans="1:123" s="2" customFormat="1" x14ac:dyDescent="0.2">
      <c r="A131" s="2" t="s">
        <v>86</v>
      </c>
      <c r="B131" s="2" t="s">
        <v>140</v>
      </c>
      <c r="C131" s="2">
        <v>55</v>
      </c>
      <c r="D131" s="2">
        <v>40</v>
      </c>
      <c r="E131" s="2">
        <v>15</v>
      </c>
      <c r="F131" s="2">
        <v>20</v>
      </c>
      <c r="G131" s="2">
        <v>5</v>
      </c>
      <c r="H131" s="2">
        <v>587</v>
      </c>
      <c r="I131" s="2">
        <v>3</v>
      </c>
      <c r="J131" s="2">
        <v>5.8459099999999999</v>
      </c>
      <c r="L131" s="2">
        <v>0.19449900000000001</v>
      </c>
      <c r="M131" s="2">
        <v>7.6150000000000002E-3</v>
      </c>
      <c r="N131" s="2">
        <v>1.2858000000000001</v>
      </c>
      <c r="O131" s="2">
        <v>3.2162799999999998</v>
      </c>
      <c r="P131" s="2">
        <v>12.0158</v>
      </c>
      <c r="Q131" s="2">
        <v>28.901499999999999</v>
      </c>
      <c r="R131" s="2">
        <v>0.230601</v>
      </c>
      <c r="S131" s="2">
        <v>3.9933000000000003E-2</v>
      </c>
      <c r="T131" s="2">
        <v>8.7150000000000005E-3</v>
      </c>
      <c r="U131" s="2">
        <v>1.5737999999999999E-2</v>
      </c>
      <c r="V131" s="2">
        <v>1.6949999999999999E-3</v>
      </c>
      <c r="W131" s="2">
        <v>0</v>
      </c>
      <c r="X131" s="2">
        <v>0</v>
      </c>
      <c r="Y131" s="2">
        <v>47.366999999999997</v>
      </c>
      <c r="Z131" s="2">
        <v>99.131200000000007</v>
      </c>
      <c r="AC131" s="2">
        <f t="shared" si="76"/>
        <v>0.21715813350000002</v>
      </c>
      <c r="AM131" s="2">
        <v>5.2866499999999998</v>
      </c>
      <c r="AO131" s="2">
        <v>6.5139999999999998E-3</v>
      </c>
      <c r="AP131" s="2">
        <v>1.6683699999999999</v>
      </c>
      <c r="AQ131" s="2">
        <v>6.8310000000000003E-3</v>
      </c>
      <c r="AR131" s="2">
        <v>3.2980000000000002E-3</v>
      </c>
      <c r="AS131" s="2">
        <v>8.5847999999999994E-2</v>
      </c>
      <c r="AT131" s="2">
        <v>2.9443E-2</v>
      </c>
      <c r="AU131" s="2">
        <v>0.68366499999999997</v>
      </c>
      <c r="AV131" s="2">
        <v>1.1379999999999999E-3</v>
      </c>
      <c r="AW131" s="2">
        <v>21.394300000000001</v>
      </c>
      <c r="AX131" s="2">
        <v>9.2586300000000001</v>
      </c>
      <c r="AY131" s="2">
        <v>2.5892999999999999E-2</v>
      </c>
      <c r="AZ131" s="2">
        <v>0</v>
      </c>
      <c r="BA131" s="2">
        <v>0</v>
      </c>
      <c r="BB131" s="2">
        <v>61.549399999999999</v>
      </c>
      <c r="BC131" s="2">
        <v>100</v>
      </c>
      <c r="BD131" s="2">
        <f t="shared" si="77"/>
        <v>0.68746037120896464</v>
      </c>
      <c r="BF131" s="2">
        <f t="shared" si="78"/>
        <v>8.4706134471833686E-4</v>
      </c>
      <c r="BG131" s="2">
        <f t="shared" si="79"/>
        <v>0.21694991336931713</v>
      </c>
      <c r="BH131" s="2">
        <f t="shared" si="80"/>
        <v>8.8828308961789375E-4</v>
      </c>
      <c r="BI131" s="2">
        <f t="shared" si="81"/>
        <v>4.2886219141557801E-4</v>
      </c>
      <c r="BJ131" s="2">
        <f t="shared" si="82"/>
        <v>1.1163420681820661E-2</v>
      </c>
      <c r="BK131" s="2">
        <f t="shared" si="83"/>
        <v>3.8286808677528393E-3</v>
      </c>
      <c r="BL131" s="2">
        <f t="shared" si="84"/>
        <v>8.8901779895127694E-2</v>
      </c>
      <c r="BM131" s="2">
        <f t="shared" si="85"/>
        <v>1.4798216307790411E-4</v>
      </c>
      <c r="BN131" s="2">
        <f t="shared" si="86"/>
        <v>2.7820516621595819</v>
      </c>
      <c r="BO131" s="2">
        <f t="shared" si="87"/>
        <v>1.2039649336889062</v>
      </c>
      <c r="BP131" s="2">
        <f t="shared" si="88"/>
        <v>3.3670493396978662E-3</v>
      </c>
      <c r="BQ131" s="2">
        <f t="shared" si="89"/>
        <v>0</v>
      </c>
      <c r="BR131" s="2">
        <f t="shared" si="90"/>
        <v>0</v>
      </c>
      <c r="BT131" s="2">
        <f t="shared" si="55"/>
        <v>21.841062957825859</v>
      </c>
      <c r="BU131" s="2">
        <f t="shared" si="56"/>
        <v>69.208901793960607</v>
      </c>
      <c r="BV131" s="2">
        <f t="shared" si="57"/>
        <v>8.950035248213533</v>
      </c>
      <c r="BW131" s="2">
        <f t="shared" si="53"/>
        <v>0.38396594318717686</v>
      </c>
      <c r="BX131" s="3">
        <f t="shared" si="91"/>
        <v>3.9869048789381059</v>
      </c>
      <c r="BY131" s="3">
        <f t="shared" si="92"/>
        <v>0.99331206447340947</v>
      </c>
      <c r="BZ131" s="3">
        <f t="shared" si="54"/>
        <v>0.99714074534116226</v>
      </c>
    </row>
    <row r="132" spans="1:123" s="2" customFormat="1" x14ac:dyDescent="0.2">
      <c r="A132" s="2" t="s">
        <v>86</v>
      </c>
      <c r="B132" s="2" t="s">
        <v>140</v>
      </c>
      <c r="C132" s="2">
        <v>55</v>
      </c>
      <c r="D132" s="2">
        <v>40</v>
      </c>
      <c r="E132" s="2">
        <v>15</v>
      </c>
      <c r="F132" s="2">
        <v>20</v>
      </c>
      <c r="G132" s="2">
        <v>5</v>
      </c>
      <c r="H132" s="2">
        <v>586</v>
      </c>
      <c r="I132" s="2">
        <v>2</v>
      </c>
      <c r="J132" s="2">
        <v>5.8825099999999999</v>
      </c>
      <c r="L132" s="2">
        <v>0.167686</v>
      </c>
      <c r="M132" s="2">
        <v>6.4510000000000001E-3</v>
      </c>
      <c r="N132" s="2">
        <v>1.03966</v>
      </c>
      <c r="O132" s="2">
        <v>3.3264800000000001</v>
      </c>
      <c r="P132" s="2">
        <v>12.226800000000001</v>
      </c>
      <c r="Q132" s="2">
        <v>28.902999999999999</v>
      </c>
      <c r="R132" s="2">
        <v>0.22883800000000001</v>
      </c>
      <c r="S132" s="2">
        <v>4.9244000000000003E-2</v>
      </c>
      <c r="T132" s="2">
        <v>8.1169999999999992E-3</v>
      </c>
      <c r="U132" s="2">
        <v>8.7189999999999993E-3</v>
      </c>
      <c r="V132" s="2">
        <v>2.3210000000000001E-3</v>
      </c>
      <c r="W132" s="2">
        <v>0</v>
      </c>
      <c r="X132" s="2">
        <v>0</v>
      </c>
      <c r="Y132" s="2">
        <v>47.568199999999997</v>
      </c>
      <c r="Z132" s="2">
        <v>99.417900000000003</v>
      </c>
      <c r="AC132" s="2">
        <f t="shared" si="76"/>
        <v>0.187221419</v>
      </c>
      <c r="AM132" s="2">
        <v>5.2995200000000002</v>
      </c>
      <c r="AO132" s="2">
        <v>5.4980000000000003E-3</v>
      </c>
      <c r="AP132" s="2">
        <v>1.71898</v>
      </c>
      <c r="AQ132" s="2">
        <v>3.7699999999999999E-3</v>
      </c>
      <c r="AR132" s="2">
        <v>3.0599999999999998E-3</v>
      </c>
      <c r="AS132" s="2">
        <v>8.4866999999999998E-2</v>
      </c>
      <c r="AT132" s="2">
        <v>2.5288000000000001E-2</v>
      </c>
      <c r="AU132" s="2">
        <v>0.55068600000000001</v>
      </c>
      <c r="AV132" s="2">
        <v>1.552E-3</v>
      </c>
      <c r="AW132" s="2">
        <v>21.314</v>
      </c>
      <c r="AX132" s="2">
        <v>9.3853500000000007</v>
      </c>
      <c r="AY132" s="2">
        <v>3.1808999999999997E-2</v>
      </c>
      <c r="AZ132" s="2">
        <v>0</v>
      </c>
      <c r="BA132" s="2">
        <v>0</v>
      </c>
      <c r="BB132" s="2">
        <v>61.575600000000001</v>
      </c>
      <c r="BC132" s="2">
        <v>100</v>
      </c>
      <c r="BD132" s="2">
        <f t="shared" si="77"/>
        <v>0.68960384006196063</v>
      </c>
      <c r="BF132" s="2">
        <f t="shared" si="78"/>
        <v>7.154311923835855E-4</v>
      </c>
      <c r="BG132" s="2">
        <f t="shared" si="79"/>
        <v>0.22368350510795484</v>
      </c>
      <c r="BH132" s="2">
        <f t="shared" si="80"/>
        <v>4.9057395330776954E-4</v>
      </c>
      <c r="BI132" s="2">
        <f t="shared" si="81"/>
        <v>3.9818469419675726E-4</v>
      </c>
      <c r="BJ132" s="2">
        <f t="shared" si="82"/>
        <v>1.1043379229541243E-2</v>
      </c>
      <c r="BK132" s="2">
        <f t="shared" si="83"/>
        <v>3.2906191329567323E-3</v>
      </c>
      <c r="BL132" s="2">
        <f t="shared" si="84"/>
        <v>7.1658410623671731E-2</v>
      </c>
      <c r="BM132" s="2">
        <f t="shared" si="85"/>
        <v>2.0195511287364947E-4</v>
      </c>
      <c r="BN132" s="2">
        <f t="shared" si="86"/>
        <v>2.7734995333691783</v>
      </c>
      <c r="BO132" s="2">
        <f t="shared" si="87"/>
        <v>1.2212753985880838</v>
      </c>
      <c r="BP132" s="2">
        <f t="shared" si="88"/>
        <v>4.1391689338904089E-3</v>
      </c>
      <c r="BQ132" s="2">
        <f t="shared" si="89"/>
        <v>0</v>
      </c>
      <c r="BR132" s="2">
        <f t="shared" si="90"/>
        <v>0</v>
      </c>
      <c r="BT132" s="2">
        <f t="shared" si="55"/>
        <v>22.710235948753272</v>
      </c>
      <c r="BU132" s="2">
        <f t="shared" si="56"/>
        <v>70.014397849385659</v>
      </c>
      <c r="BV132" s="2">
        <f t="shared" si="57"/>
        <v>7.2753662018610719</v>
      </c>
      <c r="BW132" s="2">
        <f t="shared" si="53"/>
        <v>0.33297895285440443</v>
      </c>
      <c r="BX132" s="3">
        <f t="shared" si="91"/>
        <v>3.9952655059105697</v>
      </c>
      <c r="BY132" s="3">
        <f t="shared" si="92"/>
        <v>0.98494575579358723</v>
      </c>
      <c r="BZ132" s="3">
        <f t="shared" si="54"/>
        <v>0.98823637492654393</v>
      </c>
    </row>
    <row r="133" spans="1:123" s="5" customFormat="1" x14ac:dyDescent="0.2">
      <c r="A133" s="2" t="s">
        <v>88</v>
      </c>
      <c r="B133" s="2" t="s">
        <v>140</v>
      </c>
      <c r="C133" s="2">
        <v>51</v>
      </c>
      <c r="D133" s="2">
        <v>40</v>
      </c>
      <c r="E133" s="2">
        <v>15</v>
      </c>
      <c r="F133" s="2">
        <v>20</v>
      </c>
      <c r="G133" s="2">
        <v>5</v>
      </c>
      <c r="H133" s="2">
        <v>560</v>
      </c>
      <c r="I133" s="2">
        <v>1</v>
      </c>
      <c r="J133" s="2">
        <v>5.61456</v>
      </c>
      <c r="K133" s="2"/>
      <c r="L133" s="2">
        <v>0.373477</v>
      </c>
      <c r="M133" s="2">
        <v>6.0629999999999998E-3</v>
      </c>
      <c r="N133" s="2">
        <v>1.6837800000000001</v>
      </c>
      <c r="O133" s="2">
        <v>2.9581900000000001</v>
      </c>
      <c r="P133" s="2">
        <v>11.824400000000001</v>
      </c>
      <c r="Q133" s="2">
        <v>29.126999999999999</v>
      </c>
      <c r="R133" s="2">
        <v>0.22164400000000001</v>
      </c>
      <c r="S133" s="2">
        <v>0</v>
      </c>
      <c r="T133" s="2">
        <v>6.888E-3</v>
      </c>
      <c r="U133" s="2">
        <v>2.8289999999999999E-3</v>
      </c>
      <c r="V133" s="2">
        <v>-5.9100000000000003E-3</v>
      </c>
      <c r="W133" s="2">
        <v>0</v>
      </c>
      <c r="X133" s="2">
        <v>0</v>
      </c>
      <c r="Y133" s="2">
        <v>47.290100000000002</v>
      </c>
      <c r="Z133" s="2">
        <v>99.102999999999994</v>
      </c>
      <c r="AA133" s="2"/>
      <c r="AB133" s="2"/>
      <c r="AC133" s="2">
        <f t="shared" si="76"/>
        <v>0.4169870705</v>
      </c>
      <c r="AD133" s="2"/>
      <c r="AE133" s="2"/>
      <c r="AF133" s="2"/>
      <c r="AG133" s="2"/>
      <c r="AH133" s="2"/>
      <c r="AI133" s="2"/>
      <c r="AJ133" s="2"/>
      <c r="AK133" s="2"/>
      <c r="AL133" s="2"/>
      <c r="AM133" s="2">
        <v>5.0889800000000003</v>
      </c>
      <c r="AN133" s="2"/>
      <c r="AO133" s="2">
        <v>5.1980000000000004E-3</v>
      </c>
      <c r="AP133" s="2">
        <v>1.53799</v>
      </c>
      <c r="AQ133" s="2">
        <v>1.2310000000000001E-3</v>
      </c>
      <c r="AR133" s="2">
        <v>2.6129999999999999E-3</v>
      </c>
      <c r="AS133" s="2">
        <v>8.2700999999999997E-2</v>
      </c>
      <c r="AT133" s="2">
        <v>5.6666000000000001E-2</v>
      </c>
      <c r="AU133" s="2">
        <v>0.89730699999999997</v>
      </c>
      <c r="AV133" s="2"/>
      <c r="AW133" s="2">
        <v>21.610299999999999</v>
      </c>
      <c r="AX133" s="2">
        <v>9.1318800000000007</v>
      </c>
      <c r="AY133" s="2">
        <v>0</v>
      </c>
      <c r="AZ133" s="2">
        <v>0</v>
      </c>
      <c r="BA133" s="2">
        <v>0</v>
      </c>
      <c r="BB133" s="2">
        <v>61.589199999999998</v>
      </c>
      <c r="BC133" s="2">
        <v>100</v>
      </c>
      <c r="BD133" s="2">
        <f t="shared" si="77"/>
        <v>0.66237117682513857</v>
      </c>
      <c r="BE133" s="2"/>
      <c r="BF133" s="2">
        <f t="shared" si="78"/>
        <v>6.7656099594360177E-4</v>
      </c>
      <c r="BG133" s="2">
        <f t="shared" si="79"/>
        <v>0.20018161718955368</v>
      </c>
      <c r="BH133" s="2">
        <f t="shared" si="80"/>
        <v>1.6022442978194955E-4</v>
      </c>
      <c r="BI133" s="2">
        <f t="shared" si="81"/>
        <v>3.4010270919596601E-4</v>
      </c>
      <c r="BJ133" s="2">
        <f t="shared" si="82"/>
        <v>1.0764192174977261E-2</v>
      </c>
      <c r="BK133" s="2">
        <f t="shared" si="83"/>
        <v>7.3755300877530079E-3</v>
      </c>
      <c r="BL133" s="2">
        <f t="shared" si="84"/>
        <v>0.11679163478013954</v>
      </c>
      <c r="BM133" s="2">
        <f t="shared" si="85"/>
        <v>0</v>
      </c>
      <c r="BN133" s="2">
        <f t="shared" si="86"/>
        <v>2.8127522298268595</v>
      </c>
      <c r="BO133" s="2">
        <f t="shared" si="87"/>
        <v>1.1885867309806575</v>
      </c>
      <c r="BP133" s="2">
        <f t="shared" si="88"/>
        <v>0</v>
      </c>
      <c r="BQ133" s="2">
        <f t="shared" si="89"/>
        <v>0</v>
      </c>
      <c r="BR133" s="2">
        <f t="shared" si="90"/>
        <v>0</v>
      </c>
      <c r="BS133" s="2"/>
      <c r="BT133" s="2">
        <f t="shared" si="55"/>
        <v>20.440369220856702</v>
      </c>
      <c r="BU133" s="2">
        <f t="shared" si="56"/>
        <v>67.63413946615735</v>
      </c>
      <c r="BV133" s="2">
        <f t="shared" si="57"/>
        <v>11.925491312985951</v>
      </c>
      <c r="BW133" s="2">
        <f t="shared" ref="BW133:BW196" si="93">BK133/(BD133+BG133+BL133+BK133)*100</f>
        <v>0.74747956817509376</v>
      </c>
      <c r="BX133" s="3">
        <f t="shared" si="91"/>
        <v>4.0014991852372983</v>
      </c>
      <c r="BY133" s="3">
        <f t="shared" si="92"/>
        <v>0.97934442879483175</v>
      </c>
      <c r="BZ133" s="3">
        <f t="shared" ref="BZ133:BZ196" si="94">BY133+BK133</f>
        <v>0.98671995888258479</v>
      </c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</row>
    <row r="134" spans="1:123" s="2" customFormat="1" x14ac:dyDescent="0.2">
      <c r="A134" s="2" t="s">
        <v>88</v>
      </c>
      <c r="B134" s="2" t="s">
        <v>140</v>
      </c>
      <c r="C134" s="2">
        <v>51</v>
      </c>
      <c r="D134" s="2">
        <v>40</v>
      </c>
      <c r="E134" s="2">
        <v>15</v>
      </c>
      <c r="F134" s="2">
        <v>20</v>
      </c>
      <c r="G134" s="2">
        <v>5</v>
      </c>
      <c r="H134" s="2">
        <v>561</v>
      </c>
      <c r="I134" s="2">
        <v>2</v>
      </c>
      <c r="J134" s="2">
        <v>5.8706500000000004</v>
      </c>
      <c r="L134" s="2">
        <v>0.2802</v>
      </c>
      <c r="M134" s="2">
        <v>-3.8000000000000002E-4</v>
      </c>
      <c r="N134" s="2">
        <v>1.4339200000000001</v>
      </c>
      <c r="O134" s="2">
        <v>2.8640099999999999</v>
      </c>
      <c r="P134" s="2">
        <v>11.8443</v>
      </c>
      <c r="Q134" s="2">
        <v>29.2165</v>
      </c>
      <c r="R134" s="2">
        <v>0.21954199999999999</v>
      </c>
      <c r="S134" s="2">
        <v>2.8865999999999999E-2</v>
      </c>
      <c r="T134" s="2">
        <v>1.0213E-2</v>
      </c>
      <c r="U134" s="2">
        <v>5.6300000000000002E-4</v>
      </c>
      <c r="V134" s="2">
        <v>-6.2399999999999999E-3</v>
      </c>
      <c r="W134" s="2">
        <v>0</v>
      </c>
      <c r="X134" s="2">
        <v>0</v>
      </c>
      <c r="Y134" s="2">
        <v>47.436700000000002</v>
      </c>
      <c r="Z134" s="2">
        <v>99.198800000000006</v>
      </c>
      <c r="AC134" s="2">
        <f t="shared" si="76"/>
        <v>0.31284330000000005</v>
      </c>
      <c r="AM134" s="2">
        <v>5.3040799999999999</v>
      </c>
      <c r="AP134" s="2">
        <v>1.4842599999999999</v>
      </c>
      <c r="AQ134" s="2">
        <v>2.4399999999999999E-4</v>
      </c>
      <c r="AR134" s="2">
        <v>3.8609999999999998E-3</v>
      </c>
      <c r="AS134" s="2">
        <v>8.1655000000000005E-2</v>
      </c>
      <c r="AT134" s="2">
        <v>4.2376999999999998E-2</v>
      </c>
      <c r="AU134" s="2">
        <v>0.76170700000000002</v>
      </c>
      <c r="AW134" s="2">
        <v>21.607299999999999</v>
      </c>
      <c r="AX134" s="2">
        <v>9.1179600000000001</v>
      </c>
      <c r="AY134" s="2">
        <v>1.8700000000000001E-2</v>
      </c>
      <c r="AZ134" s="2">
        <v>0</v>
      </c>
      <c r="BA134" s="2">
        <v>0</v>
      </c>
      <c r="BB134" s="2">
        <v>61.5824</v>
      </c>
      <c r="BC134" s="2">
        <v>100</v>
      </c>
      <c r="BD134" s="2">
        <f t="shared" si="77"/>
        <v>0.69023737977766164</v>
      </c>
      <c r="BF134" s="2">
        <f t="shared" si="78"/>
        <v>0</v>
      </c>
      <c r="BG134" s="2">
        <f t="shared" si="79"/>
        <v>0.19315163672282321</v>
      </c>
      <c r="BH134" s="2">
        <f t="shared" si="80"/>
        <v>3.1752522711902805E-5</v>
      </c>
      <c r="BI134" s="2">
        <f t="shared" si="81"/>
        <v>5.0244463192892109E-4</v>
      </c>
      <c r="BJ134" s="2">
        <f t="shared" si="82"/>
        <v>1.0626033778854196E-2</v>
      </c>
      <c r="BK134" s="2">
        <f t="shared" si="83"/>
        <v>5.5146584219766598E-3</v>
      </c>
      <c r="BL134" s="2">
        <f t="shared" si="84"/>
        <v>9.9123437775882589E-2</v>
      </c>
      <c r="BM134" s="2">
        <f t="shared" si="85"/>
        <v>0</v>
      </c>
      <c r="BN134" s="2">
        <f t="shared" si="86"/>
        <v>2.8118290327577764</v>
      </c>
      <c r="BO134" s="2">
        <f t="shared" si="87"/>
        <v>1.1865501310910711</v>
      </c>
      <c r="BP134" s="2">
        <f t="shared" si="88"/>
        <v>2.433492519313863E-3</v>
      </c>
      <c r="BQ134" s="2">
        <f t="shared" si="89"/>
        <v>0</v>
      </c>
      <c r="BR134" s="2">
        <f t="shared" si="90"/>
        <v>0</v>
      </c>
      <c r="BT134" s="2">
        <f t="shared" ref="BT134:BT197" si="95">BG134/(BG134+BD134+BL134)*100</f>
        <v>19.658950467460667</v>
      </c>
      <c r="BU134" s="2">
        <f t="shared" ref="BU134:BU197" si="96">BD134/(BD134+BG134+BL134)*100</f>
        <v>70.252277899726977</v>
      </c>
      <c r="BV134" s="2">
        <f t="shared" ref="BV134:BV197" si="97">BL134/(BD134+BG134+BL134)*100</f>
        <v>10.088771632812351</v>
      </c>
      <c r="BW134" s="2">
        <f t="shared" si="93"/>
        <v>0.5581484911801553</v>
      </c>
      <c r="BX134" s="3">
        <f t="shared" si="91"/>
        <v>3.9984109163715593</v>
      </c>
      <c r="BY134" s="3">
        <f t="shared" si="92"/>
        <v>0.98251245427636746</v>
      </c>
      <c r="BZ134" s="3">
        <f t="shared" si="94"/>
        <v>0.98802711269834409</v>
      </c>
    </row>
    <row r="135" spans="1:123" s="5" customFormat="1" x14ac:dyDescent="0.2">
      <c r="A135" s="2" t="s">
        <v>94</v>
      </c>
      <c r="B135" s="2" t="s">
        <v>140</v>
      </c>
      <c r="C135" s="2">
        <v>29</v>
      </c>
      <c r="D135" s="2">
        <v>40</v>
      </c>
      <c r="E135" s="2">
        <v>15</v>
      </c>
      <c r="F135" s="2">
        <v>20</v>
      </c>
      <c r="G135" s="2">
        <v>5</v>
      </c>
      <c r="H135" s="2">
        <v>393</v>
      </c>
      <c r="I135" s="2">
        <v>1</v>
      </c>
      <c r="J135" s="2">
        <v>5.4586699999999997</v>
      </c>
      <c r="K135" s="2"/>
      <c r="L135" s="2">
        <v>0.206146</v>
      </c>
      <c r="M135" s="2">
        <v>5.0130000000000001E-3</v>
      </c>
      <c r="N135" s="2">
        <v>1.53057</v>
      </c>
      <c r="O135" s="2">
        <v>3.44184</v>
      </c>
      <c r="P135" s="2">
        <v>12.203099999999999</v>
      </c>
      <c r="Q135" s="2">
        <v>28.764199999999999</v>
      </c>
      <c r="R135" s="2">
        <v>0.25933400000000001</v>
      </c>
      <c r="S135" s="2">
        <v>0</v>
      </c>
      <c r="T135" s="2">
        <v>4.0099999999999997E-3</v>
      </c>
      <c r="U135" s="2">
        <v>1.1598000000000001E-2</v>
      </c>
      <c r="V135" s="2">
        <v>2.6849999999999999E-3</v>
      </c>
      <c r="W135" s="2">
        <v>0</v>
      </c>
      <c r="X135" s="2">
        <v>0</v>
      </c>
      <c r="Y135" s="2">
        <v>47.3277</v>
      </c>
      <c r="Z135" s="2">
        <v>99.214799999999997</v>
      </c>
      <c r="AA135" s="2"/>
      <c r="AB135" s="2"/>
      <c r="AC135" s="2">
        <f t="shared" si="76"/>
        <v>0.230162009</v>
      </c>
      <c r="AD135" s="2"/>
      <c r="AE135" s="2"/>
      <c r="AF135" s="2"/>
      <c r="AG135" s="2"/>
      <c r="AH135" s="2"/>
      <c r="AI135" s="2"/>
      <c r="AJ135" s="2"/>
      <c r="AK135" s="2"/>
      <c r="AL135" s="2"/>
      <c r="AM135" s="2">
        <v>4.9428900000000002</v>
      </c>
      <c r="AN135" s="2"/>
      <c r="AO135" s="2">
        <v>4.2940000000000001E-3</v>
      </c>
      <c r="AP135" s="2">
        <v>1.7877099999999999</v>
      </c>
      <c r="AQ135" s="2">
        <v>5.0400000000000002E-3</v>
      </c>
      <c r="AR135" s="2">
        <v>1.519E-3</v>
      </c>
      <c r="AS135" s="2">
        <v>9.6670000000000006E-2</v>
      </c>
      <c r="AT135" s="2">
        <v>3.1247E-2</v>
      </c>
      <c r="AU135" s="2">
        <v>0.81486700000000001</v>
      </c>
      <c r="AV135" s="2">
        <v>1.805E-3</v>
      </c>
      <c r="AW135" s="2">
        <v>21.320399999999999</v>
      </c>
      <c r="AX135" s="2">
        <v>9.4151600000000002</v>
      </c>
      <c r="AY135" s="2">
        <v>0</v>
      </c>
      <c r="AZ135" s="2">
        <v>0</v>
      </c>
      <c r="BA135" s="2">
        <v>0</v>
      </c>
      <c r="BB135" s="2">
        <v>61.578400000000002</v>
      </c>
      <c r="BC135" s="2">
        <v>100</v>
      </c>
      <c r="BD135" s="2">
        <f t="shared" si="77"/>
        <v>0.64324361071670055</v>
      </c>
      <c r="BE135" s="2"/>
      <c r="BF135" s="2">
        <f t="shared" si="78"/>
        <v>5.5880022910028586E-4</v>
      </c>
      <c r="BG135" s="2">
        <f t="shared" si="79"/>
        <v>0.23264386529223846</v>
      </c>
      <c r="BH135" s="2">
        <f t="shared" si="80"/>
        <v>6.5588103275860288E-4</v>
      </c>
      <c r="BI135" s="2">
        <f t="shared" si="81"/>
        <v>1.9767525570641223E-4</v>
      </c>
      <c r="BJ135" s="2">
        <f t="shared" si="82"/>
        <v>1.2580162586661536E-2</v>
      </c>
      <c r="BK135" s="2">
        <f t="shared" si="83"/>
        <v>4.0663322679777899E-3</v>
      </c>
      <c r="BL135" s="2">
        <f t="shared" si="84"/>
        <v>0.10604281934938579</v>
      </c>
      <c r="BM135" s="2">
        <f t="shared" si="85"/>
        <v>2.3489390161295201E-4</v>
      </c>
      <c r="BN135" s="2">
        <f t="shared" si="86"/>
        <v>2.7745329307195465</v>
      </c>
      <c r="BO135" s="2">
        <f t="shared" si="87"/>
        <v>1.2252430286483109</v>
      </c>
      <c r="BP135" s="2">
        <f t="shared" si="88"/>
        <v>0</v>
      </c>
      <c r="BQ135" s="2">
        <f t="shared" si="89"/>
        <v>0</v>
      </c>
      <c r="BR135" s="2">
        <f t="shared" si="90"/>
        <v>0</v>
      </c>
      <c r="BS135" s="2"/>
      <c r="BT135" s="2">
        <f t="shared" si="95"/>
        <v>23.692503061772051</v>
      </c>
      <c r="BU135" s="2">
        <f t="shared" si="96"/>
        <v>65.508072595109098</v>
      </c>
      <c r="BV135" s="2">
        <f t="shared" si="97"/>
        <v>10.799424343118854</v>
      </c>
      <c r="BW135" s="2">
        <f t="shared" si="93"/>
        <v>0.4124083342726147</v>
      </c>
      <c r="BX135" s="3">
        <f t="shared" si="91"/>
        <v>4.0004318404006165</v>
      </c>
      <c r="BY135" s="3">
        <f t="shared" si="92"/>
        <v>0.98193029535832477</v>
      </c>
      <c r="BZ135" s="3">
        <f t="shared" si="94"/>
        <v>0.98599662762630258</v>
      </c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</row>
    <row r="136" spans="1:123" s="2" customFormat="1" x14ac:dyDescent="0.2">
      <c r="A136" s="2" t="s">
        <v>101</v>
      </c>
      <c r="B136" s="2" t="s">
        <v>140</v>
      </c>
      <c r="C136" s="2">
        <v>23</v>
      </c>
      <c r="D136" s="2">
        <v>40</v>
      </c>
      <c r="E136" s="2">
        <v>15</v>
      </c>
      <c r="F136" s="2">
        <v>20</v>
      </c>
      <c r="G136" s="2">
        <v>5</v>
      </c>
      <c r="H136" s="2">
        <v>367</v>
      </c>
      <c r="I136" s="2">
        <v>1</v>
      </c>
      <c r="J136" s="2">
        <v>5.5102599999999997</v>
      </c>
      <c r="L136" s="2">
        <v>0.197852</v>
      </c>
      <c r="M136" s="2">
        <v>3.6570000000000001E-3</v>
      </c>
      <c r="N136" s="2">
        <v>1.55833</v>
      </c>
      <c r="O136" s="2">
        <v>3.29853</v>
      </c>
      <c r="P136" s="2">
        <v>12.006</v>
      </c>
      <c r="Q136" s="2">
        <v>28.851099999999999</v>
      </c>
      <c r="R136" s="2">
        <v>0.245305</v>
      </c>
      <c r="S136" s="2">
        <v>4.6259999999999999E-3</v>
      </c>
      <c r="T136" s="2">
        <v>-1.8E-3</v>
      </c>
      <c r="U136" s="2">
        <v>1.2749E-2</v>
      </c>
      <c r="V136" s="2">
        <v>-1.58E-3</v>
      </c>
      <c r="W136" s="2">
        <v>4.1015000000000003E-2</v>
      </c>
      <c r="X136" s="2">
        <v>0</v>
      </c>
      <c r="Y136" s="2">
        <v>47.215600000000002</v>
      </c>
      <c r="Z136" s="2">
        <v>98.941699999999997</v>
      </c>
      <c r="AC136" s="2">
        <f t="shared" si="76"/>
        <v>0.220901758</v>
      </c>
      <c r="AM136" s="2">
        <v>5.0017399999999999</v>
      </c>
      <c r="AO136" s="2">
        <v>3.14E-3</v>
      </c>
      <c r="AP136" s="2">
        <v>1.71743</v>
      </c>
      <c r="AQ136" s="2">
        <v>5.5539999999999999E-3</v>
      </c>
      <c r="AR136" s="2">
        <v>-6.8000000000000005E-4</v>
      </c>
      <c r="AS136" s="2">
        <v>9.1662999999999994E-2</v>
      </c>
      <c r="AT136" s="2">
        <v>3.0062999999999999E-2</v>
      </c>
      <c r="AU136" s="2">
        <v>0.83166300000000004</v>
      </c>
      <c r="AW136" s="2">
        <v>21.436800000000002</v>
      </c>
      <c r="AX136" s="2">
        <v>9.2856500000000004</v>
      </c>
      <c r="AY136" s="2">
        <v>3.0109999999999998E-3</v>
      </c>
      <c r="AZ136" s="2">
        <v>1.3094E-2</v>
      </c>
      <c r="BA136" s="2">
        <v>0</v>
      </c>
      <c r="BB136" s="2">
        <v>61.581899999999997</v>
      </c>
      <c r="BC136" s="2">
        <v>100</v>
      </c>
      <c r="BD136" s="2">
        <f t="shared" si="77"/>
        <v>0.6509439776977759</v>
      </c>
      <c r="BF136" s="2">
        <f t="shared" si="78"/>
        <v>4.0865060758276447E-4</v>
      </c>
      <c r="BG136" s="2">
        <f t="shared" si="79"/>
        <v>0.22351236082193221</v>
      </c>
      <c r="BH136" s="2">
        <f t="shared" si="80"/>
        <v>7.2281703010021448E-4</v>
      </c>
      <c r="BI136" s="2">
        <f t="shared" si="81"/>
        <v>-8.8497583807732426E-5</v>
      </c>
      <c r="BJ136" s="2">
        <f t="shared" si="82"/>
        <v>1.1929344153776731E-2</v>
      </c>
      <c r="BK136" s="2">
        <f t="shared" si="83"/>
        <v>3.9125042088409704E-3</v>
      </c>
      <c r="BL136" s="2">
        <f t="shared" si="84"/>
        <v>0.10823553829748554</v>
      </c>
      <c r="BM136" s="2">
        <f t="shared" si="85"/>
        <v>0</v>
      </c>
      <c r="BN136" s="2">
        <f t="shared" si="86"/>
        <v>2.789860300837645</v>
      </c>
      <c r="BO136" s="2">
        <f t="shared" si="87"/>
        <v>1.2084670427709863</v>
      </c>
      <c r="BP136" s="2">
        <f t="shared" si="88"/>
        <v>3.9186209536041513E-4</v>
      </c>
      <c r="BQ136" s="2">
        <f t="shared" si="89"/>
        <v>1.7040990623212475E-3</v>
      </c>
      <c r="BR136" s="2">
        <f t="shared" si="90"/>
        <v>0</v>
      </c>
      <c r="BT136" s="2">
        <f t="shared" si="95"/>
        <v>22.744907747264438</v>
      </c>
      <c r="BU136" s="2">
        <f t="shared" si="96"/>
        <v>66.240903487072217</v>
      </c>
      <c r="BV136" s="2">
        <f t="shared" si="97"/>
        <v>11.014188765663336</v>
      </c>
      <c r="BW136" s="2">
        <f t="shared" si="93"/>
        <v>0.39656262267679177</v>
      </c>
      <c r="BX136" s="3">
        <f t="shared" si="91"/>
        <v>3.9990501606387312</v>
      </c>
      <c r="BY136" s="3">
        <f t="shared" si="92"/>
        <v>0.98269187681719372</v>
      </c>
      <c r="BZ136" s="3">
        <f t="shared" si="94"/>
        <v>0.98660438102603465</v>
      </c>
    </row>
    <row r="137" spans="1:123" s="2" customFormat="1" x14ac:dyDescent="0.2">
      <c r="A137" s="2" t="s">
        <v>101</v>
      </c>
      <c r="B137" s="2" t="s">
        <v>140</v>
      </c>
      <c r="C137" s="2">
        <v>23</v>
      </c>
      <c r="D137" s="2">
        <v>40</v>
      </c>
      <c r="E137" s="2">
        <v>15</v>
      </c>
      <c r="F137" s="2">
        <v>20</v>
      </c>
      <c r="G137" s="2">
        <v>5</v>
      </c>
      <c r="H137" s="2">
        <v>368</v>
      </c>
      <c r="I137" s="2">
        <v>2</v>
      </c>
      <c r="J137" s="2">
        <v>5.8196099999999999</v>
      </c>
      <c r="L137" s="2">
        <v>0.28471800000000003</v>
      </c>
      <c r="M137" s="2">
        <v>8.1539999999999998E-3</v>
      </c>
      <c r="N137" s="2">
        <v>1.5055700000000001</v>
      </c>
      <c r="O137" s="2">
        <v>2.9255200000000001</v>
      </c>
      <c r="P137" s="2">
        <v>12.002700000000001</v>
      </c>
      <c r="Q137" s="2">
        <v>29.410399999999999</v>
      </c>
      <c r="R137" s="2">
        <v>0.211369</v>
      </c>
      <c r="S137" s="2">
        <v>0</v>
      </c>
      <c r="T137" s="2">
        <v>-3.2100000000000002E-3</v>
      </c>
      <c r="U137" s="2">
        <v>1.1122999999999999E-2</v>
      </c>
      <c r="V137" s="2">
        <v>-8.8999999999999995E-4</v>
      </c>
      <c r="W137" s="2">
        <v>0</v>
      </c>
      <c r="X137" s="2">
        <v>0</v>
      </c>
      <c r="Y137" s="2">
        <v>47.790500000000002</v>
      </c>
      <c r="Z137" s="2">
        <v>99.965599999999995</v>
      </c>
      <c r="AC137" s="2">
        <f t="shared" si="76"/>
        <v>0.31788764700000005</v>
      </c>
      <c r="AM137" s="2">
        <v>5.2194399999999996</v>
      </c>
      <c r="AO137" s="2">
        <v>6.9179999999999997E-3</v>
      </c>
      <c r="AP137" s="2">
        <v>1.5050300000000001</v>
      </c>
      <c r="AQ137" s="2">
        <v>4.7879999999999997E-3</v>
      </c>
      <c r="AR137" s="2">
        <v>-1.2099999999999999E-3</v>
      </c>
      <c r="AS137" s="2">
        <v>7.8038999999999997E-2</v>
      </c>
      <c r="AT137" s="2">
        <v>4.2744999999999998E-2</v>
      </c>
      <c r="AU137" s="2">
        <v>0.79390899999999998</v>
      </c>
      <c r="AW137" s="2">
        <v>21.5914</v>
      </c>
      <c r="AX137" s="2">
        <v>9.1722300000000008</v>
      </c>
      <c r="AY137" s="2">
        <v>0</v>
      </c>
      <c r="AZ137" s="2">
        <v>0</v>
      </c>
      <c r="BA137" s="2">
        <v>0</v>
      </c>
      <c r="BB137" s="2">
        <v>61.587400000000002</v>
      </c>
      <c r="BC137" s="2">
        <v>100</v>
      </c>
      <c r="BD137" s="2">
        <f t="shared" si="77"/>
        <v>0.67937947203635707</v>
      </c>
      <c r="BF137" s="2">
        <f t="shared" si="78"/>
        <v>9.0046962653991965E-4</v>
      </c>
      <c r="BG137" s="2">
        <f t="shared" si="79"/>
        <v>0.19589965337256074</v>
      </c>
      <c r="BH137" s="2">
        <f t="shared" si="80"/>
        <v>6.2322182305191306E-4</v>
      </c>
      <c r="BI137" s="2">
        <f t="shared" si="81"/>
        <v>-1.5749757850727126E-4</v>
      </c>
      <c r="BJ137" s="2">
        <f t="shared" si="82"/>
        <v>1.0157812833990861E-2</v>
      </c>
      <c r="BK137" s="2">
        <f t="shared" si="83"/>
        <v>5.563829746523398E-3</v>
      </c>
      <c r="BL137" s="2">
        <f t="shared" si="84"/>
        <v>0.10333780583068532</v>
      </c>
      <c r="BM137" s="2">
        <f t="shared" si="85"/>
        <v>0</v>
      </c>
      <c r="BN137" s="2">
        <f t="shared" si="86"/>
        <v>2.8104076170098322</v>
      </c>
      <c r="BO137" s="2">
        <f t="shared" si="87"/>
        <v>1.1938876152989661</v>
      </c>
      <c r="BP137" s="2">
        <f t="shared" si="88"/>
        <v>0</v>
      </c>
      <c r="BQ137" s="2">
        <f t="shared" si="89"/>
        <v>0</v>
      </c>
      <c r="BR137" s="2">
        <f t="shared" si="90"/>
        <v>0</v>
      </c>
      <c r="BT137" s="2">
        <f t="shared" si="95"/>
        <v>20.018011861333406</v>
      </c>
      <c r="BU137" s="2">
        <f t="shared" si="96"/>
        <v>69.422411400116971</v>
      </c>
      <c r="BV137" s="2">
        <f t="shared" si="97"/>
        <v>10.559576738549625</v>
      </c>
      <c r="BW137" s="2">
        <f t="shared" si="93"/>
        <v>0.5653260017955003</v>
      </c>
      <c r="BX137" s="3">
        <f t="shared" si="91"/>
        <v>4.0049184541318503</v>
      </c>
      <c r="BY137" s="3">
        <f t="shared" si="92"/>
        <v>0.97861693123960314</v>
      </c>
      <c r="BZ137" s="3">
        <f t="shared" si="94"/>
        <v>0.9841807609861265</v>
      </c>
    </row>
    <row r="138" spans="1:123" s="2" customFormat="1" x14ac:dyDescent="0.2">
      <c r="A138" s="2" t="s">
        <v>81</v>
      </c>
      <c r="B138" s="2" t="s">
        <v>116</v>
      </c>
      <c r="C138" s="2">
        <v>67</v>
      </c>
      <c r="D138" s="2">
        <v>40</v>
      </c>
      <c r="E138" s="2">
        <v>15</v>
      </c>
      <c r="F138" s="2">
        <v>20</v>
      </c>
      <c r="G138" s="2">
        <v>5</v>
      </c>
      <c r="H138" s="2">
        <v>642</v>
      </c>
      <c r="I138" s="2">
        <v>3</v>
      </c>
      <c r="J138" s="2">
        <v>0.34126400000000001</v>
      </c>
      <c r="L138" s="2">
        <v>0.56067500000000003</v>
      </c>
      <c r="M138" s="2">
        <v>-1.4599999999999999E-3</v>
      </c>
      <c r="N138" s="2">
        <v>12.924799999999999</v>
      </c>
      <c r="O138" s="2">
        <v>5.9659999999999999E-3</v>
      </c>
      <c r="P138" s="2">
        <v>9.8680500000000002</v>
      </c>
      <c r="Q138" s="2">
        <v>30.000499999999999</v>
      </c>
      <c r="R138" s="2">
        <v>-2.63E-3</v>
      </c>
      <c r="S138" s="2">
        <v>5.3769999999999998E-2</v>
      </c>
      <c r="T138" s="2">
        <v>5.4900000000000001E-4</v>
      </c>
      <c r="U138" s="2">
        <v>-4.7499999999999999E-3</v>
      </c>
      <c r="V138" s="2">
        <v>2.0140000000000002E-3</v>
      </c>
      <c r="W138" s="2">
        <v>0</v>
      </c>
      <c r="X138" s="2">
        <v>0</v>
      </c>
      <c r="Y138" s="2">
        <v>45.868000000000002</v>
      </c>
      <c r="Z138" s="2">
        <v>99.616799999999998</v>
      </c>
      <c r="AC138" s="2">
        <f t="shared" si="76"/>
        <v>0.62599363750000003</v>
      </c>
      <c r="AM138" s="2">
        <v>0.319102</v>
      </c>
      <c r="AP138" s="2">
        <v>3.2000000000000002E-3</v>
      </c>
      <c r="AR138" s="2">
        <v>2.1499999999999999E-4</v>
      </c>
      <c r="AT138" s="2">
        <v>8.7759000000000004E-2</v>
      </c>
      <c r="AU138" s="2">
        <v>7.1056600000000003</v>
      </c>
      <c r="AV138" s="2">
        <v>1.3979999999999999E-3</v>
      </c>
      <c r="AW138" s="2">
        <v>22.962399999999999</v>
      </c>
      <c r="AX138" s="2">
        <v>7.86205</v>
      </c>
      <c r="AY138" s="2">
        <v>3.6049999999999999E-2</v>
      </c>
      <c r="AZ138" s="2">
        <v>0</v>
      </c>
      <c r="BA138" s="2">
        <v>0</v>
      </c>
      <c r="BB138" s="2">
        <v>61.626600000000003</v>
      </c>
      <c r="BC138" s="2">
        <v>100</v>
      </c>
      <c r="BD138" s="3">
        <f t="shared" si="77"/>
        <v>4.1573737590297553E-2</v>
      </c>
      <c r="BE138" s="3"/>
      <c r="BF138" s="3">
        <f t="shared" si="78"/>
        <v>0</v>
      </c>
      <c r="BG138" s="3">
        <f t="shared" si="79"/>
        <v>4.1690732207555015E-4</v>
      </c>
      <c r="BH138" s="3">
        <f t="shared" si="80"/>
        <v>0</v>
      </c>
      <c r="BI138" s="3">
        <f t="shared" si="81"/>
        <v>2.8010960701951024E-5</v>
      </c>
      <c r="BJ138" s="3">
        <f t="shared" si="82"/>
        <v>0</v>
      </c>
      <c r="BK138" s="3">
        <f t="shared" si="83"/>
        <v>1.1433553024383813E-2</v>
      </c>
      <c r="BL138" s="3">
        <f t="shared" si="84"/>
        <v>0.92575052568104788</v>
      </c>
      <c r="BM138" s="3">
        <f t="shared" si="85"/>
        <v>1.8213638633175595E-4</v>
      </c>
      <c r="BN138" s="3">
        <f t="shared" si="86"/>
        <v>2.9916227163836284</v>
      </c>
      <c r="BO138" s="3">
        <f t="shared" si="87"/>
        <v>1.0242956911012746</v>
      </c>
      <c r="BP138" s="3">
        <f t="shared" si="88"/>
        <v>4.6967215502573692E-3</v>
      </c>
      <c r="BQ138" s="3">
        <f t="shared" si="89"/>
        <v>0</v>
      </c>
      <c r="BR138" s="3">
        <f t="shared" si="90"/>
        <v>0</v>
      </c>
      <c r="BT138" s="2">
        <f t="shared" si="95"/>
        <v>4.3080457331364924E-2</v>
      </c>
      <c r="BU138" s="2">
        <f t="shared" si="96"/>
        <v>4.2959562797978768</v>
      </c>
      <c r="BV138" s="2">
        <f t="shared" si="97"/>
        <v>95.660963262870752</v>
      </c>
      <c r="BW138" s="2">
        <f t="shared" si="93"/>
        <v>1.1676724029537555</v>
      </c>
      <c r="BX138" s="3">
        <f t="shared" si="91"/>
        <v>4.0159184074849028</v>
      </c>
      <c r="BY138" s="3">
        <f t="shared" si="92"/>
        <v>0.96774117059342102</v>
      </c>
      <c r="BZ138" s="3">
        <f t="shared" si="94"/>
        <v>0.97917472361780478</v>
      </c>
      <c r="CA138" s="3"/>
      <c r="CB138"/>
      <c r="CC138" s="3"/>
      <c r="CD138" s="3"/>
      <c r="CG138"/>
    </row>
    <row r="139" spans="1:123" s="2" customFormat="1" x14ac:dyDescent="0.2">
      <c r="A139" s="2" t="s">
        <v>81</v>
      </c>
      <c r="B139" s="2" t="s">
        <v>116</v>
      </c>
      <c r="C139" s="2">
        <v>67</v>
      </c>
      <c r="D139" s="2">
        <v>40</v>
      </c>
      <c r="E139" s="2">
        <v>15</v>
      </c>
      <c r="F139" s="2">
        <v>20</v>
      </c>
      <c r="G139" s="2">
        <v>5</v>
      </c>
      <c r="H139" s="2">
        <v>643</v>
      </c>
      <c r="I139" s="2">
        <v>4</v>
      </c>
      <c r="J139" s="2">
        <v>0.27822200000000002</v>
      </c>
      <c r="L139" s="2">
        <v>0.32337199999999999</v>
      </c>
      <c r="M139" s="2">
        <v>-3.0200000000000001E-3</v>
      </c>
      <c r="N139" s="2">
        <v>13.249000000000001</v>
      </c>
      <c r="O139" s="2">
        <v>6.5180000000000004E-3</v>
      </c>
      <c r="P139" s="2">
        <v>9.8338199999999993</v>
      </c>
      <c r="Q139" s="2">
        <v>29.984500000000001</v>
      </c>
      <c r="R139" s="2">
        <v>-2.64E-3</v>
      </c>
      <c r="S139" s="2">
        <v>4.8198999999999999E-2</v>
      </c>
      <c r="T139" s="2">
        <v>3.9899999999999996E-3</v>
      </c>
      <c r="U139" s="2">
        <v>-1.6999999999999999E-3</v>
      </c>
      <c r="V139" s="2">
        <v>-1.303E-2</v>
      </c>
      <c r="W139" s="2">
        <v>5.6462999999999999E-2</v>
      </c>
      <c r="X139" s="2">
        <v>0</v>
      </c>
      <c r="Y139" s="2">
        <v>45.824300000000001</v>
      </c>
      <c r="Z139" s="2">
        <v>99.587999999999994</v>
      </c>
      <c r="AC139" s="2">
        <f t="shared" si="76"/>
        <v>0.36104483800000003</v>
      </c>
      <c r="AM139" s="2">
        <v>0.260181</v>
      </c>
      <c r="AP139" s="2">
        <v>3.496E-3</v>
      </c>
      <c r="AR139" s="2">
        <v>1.5610000000000001E-3</v>
      </c>
      <c r="AT139" s="2">
        <v>5.0620999999999999E-2</v>
      </c>
      <c r="AU139" s="2">
        <v>7.2846200000000003</v>
      </c>
      <c r="AW139" s="2">
        <v>22.952500000000001</v>
      </c>
      <c r="AX139" s="2">
        <v>7.8355699999999997</v>
      </c>
      <c r="AY139" s="2">
        <v>3.2318E-2</v>
      </c>
      <c r="AZ139" s="2">
        <v>1.857E-2</v>
      </c>
      <c r="BA139" s="2">
        <v>0</v>
      </c>
      <c r="BB139" s="2">
        <v>61.574100000000001</v>
      </c>
      <c r="BC139" s="2">
        <v>100</v>
      </c>
      <c r="BD139" s="3">
        <f t="shared" si="77"/>
        <v>3.3842977460882176E-2</v>
      </c>
      <c r="BE139" s="3"/>
      <c r="BF139" s="3">
        <f t="shared" si="78"/>
        <v>0</v>
      </c>
      <c r="BG139" s="3">
        <f t="shared" si="79"/>
        <v>4.5474131163783705E-4</v>
      </c>
      <c r="BH139" s="3">
        <f t="shared" si="80"/>
        <v>0</v>
      </c>
      <c r="BI139" s="3">
        <f t="shared" si="81"/>
        <v>2.0304667833714638E-4</v>
      </c>
      <c r="BJ139" s="3">
        <f t="shared" si="82"/>
        <v>0</v>
      </c>
      <c r="BK139" s="3">
        <f t="shared" si="83"/>
        <v>6.5845137117903178E-3</v>
      </c>
      <c r="BL139" s="3">
        <f t="shared" si="84"/>
        <v>0.94754509541854137</v>
      </c>
      <c r="BM139" s="3">
        <f t="shared" si="85"/>
        <v>0</v>
      </c>
      <c r="BN139" s="3">
        <f t="shared" si="86"/>
        <v>2.9855406050822242</v>
      </c>
      <c r="BO139" s="3">
        <f t="shared" si="87"/>
        <v>1.0192097766676449</v>
      </c>
      <c r="BP139" s="3">
        <f t="shared" si="88"/>
        <v>4.2037556377321561E-3</v>
      </c>
      <c r="BQ139" s="3">
        <f t="shared" si="89"/>
        <v>2.4154880312112796E-3</v>
      </c>
      <c r="BR139" s="3">
        <f t="shared" si="90"/>
        <v>0</v>
      </c>
      <c r="BT139" s="2">
        <f t="shared" si="95"/>
        <v>4.6315082726607074E-2</v>
      </c>
      <c r="BU139" s="2">
        <f t="shared" si="96"/>
        <v>3.4468834493396328</v>
      </c>
      <c r="BV139" s="2">
        <f t="shared" si="97"/>
        <v>96.506801467933769</v>
      </c>
      <c r="BW139" s="2">
        <f t="shared" si="93"/>
        <v>0.66616062971070356</v>
      </c>
      <c r="BX139" s="3">
        <f t="shared" si="91"/>
        <v>4.0047503817498686</v>
      </c>
      <c r="BY139" s="3">
        <f t="shared" si="92"/>
        <v>0.98184281419106134</v>
      </c>
      <c r="BZ139" s="3">
        <f t="shared" si="94"/>
        <v>0.9884273279028517</v>
      </c>
      <c r="CA139" s="3"/>
      <c r="CB139"/>
      <c r="CC139" s="8"/>
      <c r="CD139" s="3"/>
      <c r="CG139"/>
    </row>
    <row r="140" spans="1:123" s="2" customFormat="1" x14ac:dyDescent="0.2">
      <c r="A140" t="s">
        <v>112</v>
      </c>
      <c r="B140" s="2" t="s">
        <v>116</v>
      </c>
      <c r="C140">
        <v>4</v>
      </c>
      <c r="D140">
        <v>40</v>
      </c>
      <c r="E140">
        <v>15</v>
      </c>
      <c r="F140">
        <v>15</v>
      </c>
      <c r="G140">
        <v>5</v>
      </c>
      <c r="H140">
        <v>178</v>
      </c>
      <c r="I140">
        <v>3</v>
      </c>
      <c r="J140">
        <v>0.161715</v>
      </c>
      <c r="K140">
        <v>8.7777999999999995E-2</v>
      </c>
      <c r="L140">
        <v>0.28134900000000002</v>
      </c>
      <c r="M140">
        <v>-2.1099999999999999E-3</v>
      </c>
      <c r="N140">
        <v>13.126200000000001</v>
      </c>
      <c r="O140">
        <v>1.6064999999999999E-2</v>
      </c>
      <c r="P140">
        <v>9.8338999999999999</v>
      </c>
      <c r="Q140">
        <v>30.546600000000002</v>
      </c>
      <c r="R140">
        <v>2.4728E-2</v>
      </c>
      <c r="S140">
        <v>1.7905999999999998E-2</v>
      </c>
      <c r="T140"/>
      <c r="U140"/>
      <c r="V140"/>
      <c r="W140"/>
      <c r="X140"/>
      <c r="Y140">
        <v>46.380099999999999</v>
      </c>
      <c r="Z140">
        <v>100.474</v>
      </c>
      <c r="AA140">
        <v>0.21798799999999999</v>
      </c>
      <c r="AB140">
        <v>0.103807</v>
      </c>
      <c r="AC140">
        <v>0.31412600000000002</v>
      </c>
      <c r="AD140">
        <v>-3.5000000000000001E-3</v>
      </c>
      <c r="AE140">
        <v>15.8117</v>
      </c>
      <c r="AF140">
        <v>2.2478000000000001E-2</v>
      </c>
      <c r="AG140">
        <v>18.581</v>
      </c>
      <c r="AH140">
        <v>65.349999999999994</v>
      </c>
      <c r="AI140">
        <v>3.1813000000000001E-2</v>
      </c>
      <c r="AJ140">
        <v>4.4712000000000002E-2</v>
      </c>
      <c r="AK140">
        <v>3.9999999999999998E-6</v>
      </c>
      <c r="AL140">
        <v>100.474</v>
      </c>
      <c r="AM140">
        <v>0.149729</v>
      </c>
      <c r="AN140">
        <v>2.1323999999999999E-2</v>
      </c>
      <c r="AO140"/>
      <c r="AP140">
        <v>8.5319999999999997E-3</v>
      </c>
      <c r="AQ140"/>
      <c r="AR140"/>
      <c r="AS140">
        <v>9.4249999999999994E-3</v>
      </c>
      <c r="AT140">
        <v>4.3605999999999999E-2</v>
      </c>
      <c r="AU140">
        <v>7.1455299999999999</v>
      </c>
      <c r="AV140"/>
      <c r="AW140">
        <v>23.1509</v>
      </c>
      <c r="AX140">
        <v>7.7579399999999996</v>
      </c>
      <c r="AY140">
        <v>1.1887E-2</v>
      </c>
      <c r="AZ140"/>
      <c r="BA140"/>
      <c r="BB140">
        <v>61.703000000000003</v>
      </c>
      <c r="BC140">
        <v>100</v>
      </c>
      <c r="BD140" s="7">
        <f>AM140/(SUM($AM140:$AY140))*5</f>
        <v>1.9547442035696454E-2</v>
      </c>
      <c r="BE140" s="7">
        <f>AN140/(SUM($AM140:$AY140))*5</f>
        <v>2.7838939281581467E-3</v>
      </c>
      <c r="BF140" s="7"/>
      <c r="BG140" s="7">
        <f>AP140/(SUM($AM140:$AY140))*5</f>
        <v>1.1138708964099284E-3</v>
      </c>
      <c r="BH140"/>
      <c r="BI140"/>
      <c r="BJ140" s="7">
        <f>AS140/(SUM($AM140:$AY140))*5</f>
        <v>1.2304539613998563E-3</v>
      </c>
      <c r="BK140" s="7">
        <f>AT140/(SUM($AM140:$AY140))*5</f>
        <v>5.6928568106951868E-3</v>
      </c>
      <c r="BL140" s="7">
        <f>AU140/(SUM($AM140:$AY140))*5</f>
        <v>0.93286426470042605</v>
      </c>
      <c r="BM140"/>
      <c r="BN140" s="7">
        <f t="shared" ref="BN140:BP141" si="98">AW140/(SUM($AM140:$AY140))*5</f>
        <v>3.0223996408458289</v>
      </c>
      <c r="BO140" s="7">
        <f t="shared" si="98"/>
        <v>1.0128157034803609</v>
      </c>
      <c r="BP140" s="7">
        <f t="shared" si="98"/>
        <v>1.5518733410249436E-3</v>
      </c>
      <c r="BQ140"/>
      <c r="BR140"/>
      <c r="BS140"/>
      <c r="BT140">
        <f t="shared" si="95"/>
        <v>0.11681604799480161</v>
      </c>
      <c r="BU140">
        <f t="shared" si="96"/>
        <v>2.0500175867573427</v>
      </c>
      <c r="BV140">
        <f t="shared" si="97"/>
        <v>97.833166365247862</v>
      </c>
      <c r="BW140" s="2">
        <f t="shared" si="93"/>
        <v>0.59348909552593931</v>
      </c>
      <c r="BX140" s="7">
        <f>BN140+BO140</f>
        <v>4.0352153443261898</v>
      </c>
      <c r="BY140" s="7">
        <f>BD140+BL140+BG140</f>
        <v>0.95352557763253243</v>
      </c>
      <c r="BZ140" s="7">
        <f t="shared" si="94"/>
        <v>0.95921843444322763</v>
      </c>
      <c r="CA140"/>
      <c r="CB140"/>
      <c r="CC140" s="4"/>
      <c r="CD140"/>
      <c r="CE140"/>
      <c r="CF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</row>
    <row r="141" spans="1:123" s="2" customFormat="1" x14ac:dyDescent="0.2">
      <c r="A141" t="s">
        <v>114</v>
      </c>
      <c r="B141" s="2" t="s">
        <v>116</v>
      </c>
      <c r="C141">
        <v>3</v>
      </c>
      <c r="D141">
        <v>40</v>
      </c>
      <c r="E141">
        <v>15</v>
      </c>
      <c r="F141">
        <v>15</v>
      </c>
      <c r="G141">
        <v>5</v>
      </c>
      <c r="H141">
        <v>174</v>
      </c>
      <c r="I141">
        <v>1</v>
      </c>
      <c r="J141">
        <v>0.159885</v>
      </c>
      <c r="K141">
        <v>4.0858999999999999E-2</v>
      </c>
      <c r="L141">
        <v>0.186527</v>
      </c>
      <c r="M141">
        <v>-3.8999999999999999E-4</v>
      </c>
      <c r="N141">
        <v>13.363300000000001</v>
      </c>
      <c r="O141">
        <v>2.1094000000000002E-2</v>
      </c>
      <c r="P141">
        <v>9.6956000000000007</v>
      </c>
      <c r="Q141">
        <v>30.072700000000001</v>
      </c>
      <c r="R141">
        <v>-9.5600000000000008E-3</v>
      </c>
      <c r="S141">
        <v>1.2481000000000001E-2</v>
      </c>
      <c r="T141"/>
      <c r="U141"/>
      <c r="V141"/>
      <c r="W141"/>
      <c r="X141"/>
      <c r="Y141">
        <v>45.730600000000003</v>
      </c>
      <c r="Z141">
        <v>99.273200000000003</v>
      </c>
      <c r="AA141">
        <v>0.21552099999999999</v>
      </c>
      <c r="AB141">
        <v>4.8320000000000002E-2</v>
      </c>
      <c r="AC141">
        <v>0.208257</v>
      </c>
      <c r="AD141">
        <v>-6.4000000000000005E-4</v>
      </c>
      <c r="AE141">
        <v>16.0974</v>
      </c>
      <c r="AF141">
        <v>2.9515E-2</v>
      </c>
      <c r="AG141">
        <v>18.319700000000001</v>
      </c>
      <c r="AH141">
        <v>64.336299999999994</v>
      </c>
      <c r="AI141">
        <v>-1.23E-2</v>
      </c>
      <c r="AJ141">
        <v>3.1165000000000002E-2</v>
      </c>
      <c r="AK141">
        <v>0</v>
      </c>
      <c r="AL141">
        <v>99.273200000000003</v>
      </c>
      <c r="AM141">
        <v>0.149898</v>
      </c>
      <c r="AN141">
        <v>1.0050999999999999E-2</v>
      </c>
      <c r="AO141"/>
      <c r="AP141">
        <v>1.1344E-2</v>
      </c>
      <c r="AQ141"/>
      <c r="AR141"/>
      <c r="AS141"/>
      <c r="AT141">
        <v>2.9273E-2</v>
      </c>
      <c r="AU141">
        <v>7.3662099999999997</v>
      </c>
      <c r="AV141"/>
      <c r="AW141">
        <v>23.078700000000001</v>
      </c>
      <c r="AX141">
        <v>7.7451400000000001</v>
      </c>
      <c r="AY141">
        <v>8.3899999999999999E-3</v>
      </c>
      <c r="AZ141"/>
      <c r="BA141"/>
      <c r="BB141">
        <v>61.604999999999997</v>
      </c>
      <c r="BC141">
        <v>100</v>
      </c>
      <c r="BD141" s="7">
        <f>AM141/(SUM($AM141:$AY141))*5</f>
        <v>1.9518473993832029E-2</v>
      </c>
      <c r="BE141" s="7">
        <f>AN141/(SUM($AM141:$AY141))*5</f>
        <v>1.308757836075236E-3</v>
      </c>
      <c r="BF141" s="7"/>
      <c r="BG141" s="7">
        <f>AP141/(SUM($AM141:$AY141))*5</f>
        <v>1.4771215692406204E-3</v>
      </c>
      <c r="BH141"/>
      <c r="BI141"/>
      <c r="BJ141" s="7"/>
      <c r="BK141" s="7">
        <f>AT141/(SUM($AM141:$AY141))*5</f>
        <v>3.8116872087782692E-3</v>
      </c>
      <c r="BL141" s="7">
        <f>AU141/(SUM($AM141:$AY141))*5</f>
        <v>0.95916675551445252</v>
      </c>
      <c r="BM141"/>
      <c r="BN141" s="7">
        <f t="shared" si="98"/>
        <v>3.0051168512018256</v>
      </c>
      <c r="BO141" s="7">
        <f t="shared" si="98"/>
        <v>1.0085078764799276</v>
      </c>
      <c r="BP141" s="7">
        <f t="shared" si="98"/>
        <v>1.0924761958681951E-3</v>
      </c>
      <c r="BQ141"/>
      <c r="BR141"/>
      <c r="BS141"/>
      <c r="BT141">
        <f t="shared" si="95"/>
        <v>0.15070172483331679</v>
      </c>
      <c r="BU141">
        <f t="shared" si="96"/>
        <v>1.9913511238597075</v>
      </c>
      <c r="BV141">
        <f t="shared" si="97"/>
        <v>97.857947151306973</v>
      </c>
      <c r="BW141" s="2">
        <f t="shared" si="93"/>
        <v>0.38737680675160213</v>
      </c>
      <c r="BX141" s="7">
        <f>BN141+BO141</f>
        <v>4.0136247276817532</v>
      </c>
      <c r="BY141" s="7">
        <f>BD141+BL141+BG141</f>
        <v>0.98016235107752514</v>
      </c>
      <c r="BZ141" s="7">
        <f t="shared" si="94"/>
        <v>0.98397403828630337</v>
      </c>
      <c r="CA141"/>
      <c r="CB141"/>
      <c r="CC141" s="4"/>
      <c r="CD141" s="3"/>
      <c r="CE141" s="6"/>
      <c r="CF141" s="6"/>
      <c r="CG141" s="6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</row>
    <row r="142" spans="1:123" s="2" customFormat="1" x14ac:dyDescent="0.2">
      <c r="A142" s="2" t="s">
        <v>81</v>
      </c>
      <c r="B142" s="2" t="s">
        <v>116</v>
      </c>
      <c r="C142" s="2">
        <v>67</v>
      </c>
      <c r="D142" s="2">
        <v>40</v>
      </c>
      <c r="E142" s="2">
        <v>15</v>
      </c>
      <c r="F142" s="2">
        <v>20</v>
      </c>
      <c r="G142" s="2">
        <v>5</v>
      </c>
      <c r="H142" s="2">
        <v>641</v>
      </c>
      <c r="I142" s="2">
        <v>2</v>
      </c>
      <c r="J142" s="2">
        <v>0.15961700000000001</v>
      </c>
      <c r="L142" s="2">
        <v>0.20218800000000001</v>
      </c>
      <c r="M142" s="2">
        <v>3.1800000000000001E-3</v>
      </c>
      <c r="N142" s="2">
        <v>12.880599999999999</v>
      </c>
      <c r="O142" s="2">
        <v>9.1929999999999998E-3</v>
      </c>
      <c r="P142" s="2">
        <v>9.9121900000000007</v>
      </c>
      <c r="Q142" s="2">
        <v>31.404800000000002</v>
      </c>
      <c r="R142" s="2">
        <v>1.6509999999999999E-3</v>
      </c>
      <c r="S142" s="2">
        <v>1.4333E-2</v>
      </c>
      <c r="T142" s="2">
        <v>-2.6800000000000001E-3</v>
      </c>
      <c r="U142" s="2">
        <v>-9.2499999999999995E-3</v>
      </c>
      <c r="V142" s="2">
        <v>-5.8799999999999998E-3</v>
      </c>
      <c r="W142" s="2">
        <v>0.105314</v>
      </c>
      <c r="X142" s="2">
        <v>0</v>
      </c>
      <c r="Y142" s="2">
        <v>47.351300000000002</v>
      </c>
      <c r="Z142" s="2">
        <v>102.027</v>
      </c>
      <c r="AC142" s="2">
        <f>L142*1.1165</f>
        <v>0.22574290200000002</v>
      </c>
      <c r="AM142" s="2">
        <v>0.14510200000000001</v>
      </c>
      <c r="AO142" s="2">
        <v>2.7339999999999999E-3</v>
      </c>
      <c r="AP142" s="2">
        <v>4.7939999999999997E-3</v>
      </c>
      <c r="AS142" s="2">
        <v>6.1799999999999995E-4</v>
      </c>
      <c r="AT142" s="2">
        <v>3.0766999999999999E-2</v>
      </c>
      <c r="AU142" s="2">
        <v>6.8844799999999999</v>
      </c>
      <c r="AW142" s="2">
        <v>23.369</v>
      </c>
      <c r="AX142" s="2">
        <v>7.67767</v>
      </c>
      <c r="AY142" s="2">
        <v>9.3419999999999996E-3</v>
      </c>
      <c r="AZ142" s="2">
        <v>3.3669999999999999E-2</v>
      </c>
      <c r="BA142" s="2">
        <v>0</v>
      </c>
      <c r="BB142" s="2">
        <v>61.850900000000003</v>
      </c>
      <c r="BC142" s="2">
        <v>100</v>
      </c>
      <c r="BD142" s="3">
        <f>AM142/(SUM(AM142:BA142))*5</f>
        <v>1.9013224871827605E-2</v>
      </c>
      <c r="BE142" s="3"/>
      <c r="BF142" s="3">
        <f>AO142/(SUM(AM142:BA142))*5</f>
        <v>3.5824562583270167E-4</v>
      </c>
      <c r="BG142" s="3">
        <f>AP142/(SUM(AM142:BA142))*5</f>
        <v>6.2817466358521283E-4</v>
      </c>
      <c r="BH142" s="3">
        <f>AQ142/(SUM(AM142:BA142))*5</f>
        <v>0</v>
      </c>
      <c r="BI142" s="3">
        <f>AR142/(SUM(AM142:BA142))*5</f>
        <v>0</v>
      </c>
      <c r="BJ142" s="3">
        <f>AS142/(SUM(AM142:BA142))*5</f>
        <v>8.0978711325753341E-5</v>
      </c>
      <c r="BK142" s="3">
        <f>AT142/(SUM(AM142:BA142))*5</f>
        <v>4.0315081089958779E-3</v>
      </c>
      <c r="BL142" s="3">
        <f>AU142/(SUM(AM142:BA142))*5</f>
        <v>0.90209760282835327</v>
      </c>
      <c r="BM142" s="3">
        <f>AV142/(SUM(AM142:BA142))*5</f>
        <v>0</v>
      </c>
      <c r="BN142" s="3">
        <f>AW142/(SUM(AM142:BA142))*5</f>
        <v>3.062122176329336</v>
      </c>
      <c r="BO142" s="3">
        <f>AX142/(SUM(AM142:BA142))*5</f>
        <v>1.0060320753792826</v>
      </c>
      <c r="BP142" s="3">
        <f>AY142/(SUM(AM142:BA142))*5</f>
        <v>1.2241150828562906E-3</v>
      </c>
      <c r="BQ142" s="3">
        <f>AZ142/(SUM(AM142:BA142))*5</f>
        <v>4.4118983986053632E-3</v>
      </c>
      <c r="BR142" s="3">
        <f>BA142/(SUM(AM142:BA142))*5</f>
        <v>0</v>
      </c>
      <c r="BT142" s="2">
        <f t="shared" si="95"/>
        <v>6.8151034292167512E-2</v>
      </c>
      <c r="BU142" s="2">
        <f t="shared" si="96"/>
        <v>2.0627558151568812</v>
      </c>
      <c r="BV142" s="2">
        <f t="shared" si="97"/>
        <v>97.869093150550952</v>
      </c>
      <c r="BW142" s="2">
        <f t="shared" si="93"/>
        <v>0.43547596984236553</v>
      </c>
      <c r="BX142" s="3">
        <f>BN142+BO142+BH142</f>
        <v>4.0681542517086182</v>
      </c>
      <c r="BY142" s="3">
        <f>BD142+BG142+BL142</f>
        <v>0.92173900236376605</v>
      </c>
      <c r="BZ142" s="3">
        <f t="shared" si="94"/>
        <v>0.92577051047276193</v>
      </c>
      <c r="CA142" s="3"/>
      <c r="CB142"/>
      <c r="CC142" s="3"/>
      <c r="CD142" s="3"/>
      <c r="CG142"/>
    </row>
    <row r="143" spans="1:123" s="2" customFormat="1" x14ac:dyDescent="0.2">
      <c r="A143" s="2" t="s">
        <v>81</v>
      </c>
      <c r="B143" s="2" t="s">
        <v>116</v>
      </c>
      <c r="C143" s="2">
        <v>67</v>
      </c>
      <c r="D143" s="2">
        <v>40</v>
      </c>
      <c r="E143" s="2">
        <v>15</v>
      </c>
      <c r="F143" s="2">
        <v>20</v>
      </c>
      <c r="G143" s="2">
        <v>5</v>
      </c>
      <c r="H143" s="2">
        <v>640</v>
      </c>
      <c r="I143" s="2">
        <v>1</v>
      </c>
      <c r="J143" s="2">
        <v>0.14141799999999999</v>
      </c>
      <c r="L143" s="2">
        <v>9.0114E-2</v>
      </c>
      <c r="M143" s="2">
        <v>3.0509999999999999E-3</v>
      </c>
      <c r="N143" s="2">
        <v>11.936400000000001</v>
      </c>
      <c r="O143" s="2">
        <v>1.9613999999999999E-2</v>
      </c>
      <c r="P143" s="2">
        <v>8.9582599999999992</v>
      </c>
      <c r="Q143" s="2">
        <v>31.640599999999999</v>
      </c>
      <c r="R143" s="2">
        <v>1.7960000000000001E-3</v>
      </c>
      <c r="S143" s="2">
        <v>2.0251000000000002E-2</v>
      </c>
      <c r="T143" s="2">
        <v>-3.8500000000000001E-3</v>
      </c>
      <c r="U143" s="2">
        <v>1.5629999999999999E-3</v>
      </c>
      <c r="V143" s="2">
        <v>1.5958E-2</v>
      </c>
      <c r="W143" s="2">
        <v>0</v>
      </c>
      <c r="X143" s="2">
        <v>0</v>
      </c>
      <c r="Y143" s="2">
        <v>46.581200000000003</v>
      </c>
      <c r="Z143" s="2">
        <v>99.406400000000005</v>
      </c>
      <c r="AC143" s="2">
        <f>L143*1.1165</f>
        <v>0.100612281</v>
      </c>
      <c r="AD143" s="2">
        <f>AVERAGE(AC143:AC272)</f>
        <v>0.44056529584482762</v>
      </c>
      <c r="AM143" s="2">
        <v>0.13133300000000001</v>
      </c>
      <c r="AO143" s="2">
        <v>2.6800000000000001E-3</v>
      </c>
      <c r="AP143" s="2">
        <v>1.0448000000000001E-2</v>
      </c>
      <c r="AQ143" s="2">
        <v>6.9700000000000003E-4</v>
      </c>
      <c r="AS143" s="2">
        <v>6.87E-4</v>
      </c>
      <c r="AT143" s="2">
        <v>1.4009000000000001E-2</v>
      </c>
      <c r="AU143" s="2">
        <v>6.5175400000000003</v>
      </c>
      <c r="AV143" s="2">
        <v>1.0999999999999999E-2</v>
      </c>
      <c r="AX143" s="2">
        <v>7.0885600000000002</v>
      </c>
      <c r="AY143" s="2">
        <v>1.3485E-2</v>
      </c>
      <c r="AZ143" s="2">
        <v>0</v>
      </c>
      <c r="BA143" s="2">
        <v>0</v>
      </c>
      <c r="BB143" s="2">
        <v>62.1584</v>
      </c>
      <c r="BC143" s="2">
        <v>100</v>
      </c>
      <c r="BD143" s="3">
        <f>AM143/(SUM(AM143:BA143))*2</f>
        <v>1.9046964349720849E-2</v>
      </c>
      <c r="BE143" s="3"/>
      <c r="BF143" s="3">
        <f>AO143/(SUM(AM143:BA143))*2</f>
        <v>3.8867508133714964E-4</v>
      </c>
      <c r="BG143" s="3">
        <f>AP143/(SUM(AM143:BA143))*2</f>
        <v>1.5152527051531864E-3</v>
      </c>
      <c r="BH143" s="3">
        <f>AQ143/(SUM(AM143:BA143))*2</f>
        <v>1.0108452675074377E-4</v>
      </c>
      <c r="BI143" s="3">
        <f>AR143/(SUM(AM143:BA143))*2</f>
        <v>0</v>
      </c>
      <c r="BJ143" s="3">
        <f>AS143/(SUM(AM143:BA143))*2</f>
        <v>9.9634246596500667E-5</v>
      </c>
      <c r="BK143" s="3">
        <f>AT143/(SUM(AM143:BA143))*2</f>
        <v>2.0316974680791525E-3</v>
      </c>
      <c r="BL143" s="3">
        <f>AU143/(SUM(AM143:BA143))*2</f>
        <v>0.94522589164855453</v>
      </c>
      <c r="BM143" s="3">
        <f>AV143/(SUM(AM143:BA143))*2</f>
        <v>1.5953081696674051E-3</v>
      </c>
      <c r="BN143" s="3">
        <f>AW143/(SUM(AM143:BA143))*2</f>
        <v>0</v>
      </c>
      <c r="BO143" s="3">
        <f>AX143/(SUM(AM143:BA143))*2</f>
        <v>1.0280397890161439</v>
      </c>
      <c r="BP143" s="3">
        <f>AY143/(SUM(AM143:BA143))*2</f>
        <v>1.9557027879968146E-3</v>
      </c>
      <c r="BQ143" s="3">
        <f>AZ143/(SUM(AM143:BA143))*2</f>
        <v>0</v>
      </c>
      <c r="BR143" s="3">
        <f>BA143/(SUM(AM143:BA143))*2</f>
        <v>0</v>
      </c>
      <c r="BT143" s="2">
        <f t="shared" si="95"/>
        <v>0.15689287241146657</v>
      </c>
      <c r="BU143" s="2">
        <f t="shared" si="96"/>
        <v>1.972168033347544</v>
      </c>
      <c r="BV143" s="2">
        <f t="shared" si="97"/>
        <v>97.870939094240981</v>
      </c>
      <c r="BW143" s="2">
        <f t="shared" si="93"/>
        <v>0.20992517978280709</v>
      </c>
      <c r="BX143" s="3">
        <f>BN143+BO143+BH143</f>
        <v>1.0281408735428947</v>
      </c>
      <c r="BY143" s="3">
        <f>BD143+BG143+BL143</f>
        <v>0.96578810870342857</v>
      </c>
      <c r="BZ143" s="3">
        <f t="shared" si="94"/>
        <v>0.96781980617150776</v>
      </c>
      <c r="CA143" s="3"/>
      <c r="CB143" t="s">
        <v>149</v>
      </c>
      <c r="CC143" s="3"/>
      <c r="CD143" s="3"/>
      <c r="CG143"/>
    </row>
    <row r="144" spans="1:123" s="2" customFormat="1" x14ac:dyDescent="0.2">
      <c r="A144" t="s">
        <v>102</v>
      </c>
      <c r="B144" s="2" t="s">
        <v>116</v>
      </c>
      <c r="C144">
        <v>21</v>
      </c>
      <c r="D144">
        <v>40</v>
      </c>
      <c r="E144">
        <v>15</v>
      </c>
      <c r="F144">
        <v>15</v>
      </c>
      <c r="G144">
        <v>5</v>
      </c>
      <c r="H144">
        <v>250</v>
      </c>
      <c r="I144">
        <v>5</v>
      </c>
      <c r="J144">
        <v>0.13710800000000001</v>
      </c>
      <c r="K144">
        <v>9.9919999999999995E-2</v>
      </c>
      <c r="L144">
        <v>0.64704799999999996</v>
      </c>
      <c r="M144">
        <v>-1.09E-2</v>
      </c>
      <c r="N144">
        <v>13.1951</v>
      </c>
      <c r="O144">
        <v>5.7340000000000004E-3</v>
      </c>
      <c r="P144">
        <v>9.7795100000000001</v>
      </c>
      <c r="Q144">
        <v>30.230899999999998</v>
      </c>
      <c r="R144">
        <v>1.245E-3</v>
      </c>
      <c r="S144">
        <v>3.5396999999999998E-2</v>
      </c>
      <c r="T144"/>
      <c r="U144"/>
      <c r="V144"/>
      <c r="W144"/>
      <c r="X144"/>
      <c r="Y144">
        <v>46.0319</v>
      </c>
      <c r="Z144">
        <v>100.15300000000001</v>
      </c>
      <c r="AA144">
        <v>0.18481900000000001</v>
      </c>
      <c r="AB144">
        <v>0.11816599999999999</v>
      </c>
      <c r="AC144">
        <v>0.72242899999999999</v>
      </c>
      <c r="AD144">
        <v>-1.8079999999999999E-2</v>
      </c>
      <c r="AE144">
        <v>15.8948</v>
      </c>
      <c r="AF144">
        <v>8.0219999999999996E-3</v>
      </c>
      <c r="AG144">
        <v>18.478200000000001</v>
      </c>
      <c r="AH144">
        <v>64.674700000000001</v>
      </c>
      <c r="AI144">
        <v>1.6019999999999999E-3</v>
      </c>
      <c r="AJ144">
        <v>8.8386999999999993E-2</v>
      </c>
      <c r="AK144">
        <v>0</v>
      </c>
      <c r="AL144">
        <v>100.15300000000001</v>
      </c>
      <c r="AM144">
        <v>0.12781699999999999</v>
      </c>
      <c r="AN144">
        <v>2.4441000000000001E-2</v>
      </c>
      <c r="AO144"/>
      <c r="AP144">
        <v>3.0660000000000001E-3</v>
      </c>
      <c r="AQ144"/>
      <c r="AR144"/>
      <c r="AS144">
        <v>4.7800000000000002E-4</v>
      </c>
      <c r="AT144">
        <v>0.10097299999999999</v>
      </c>
      <c r="AU144">
        <v>7.2323500000000003</v>
      </c>
      <c r="AV144"/>
      <c r="AW144">
        <v>23.0688</v>
      </c>
      <c r="AX144">
        <v>7.76797</v>
      </c>
      <c r="AY144">
        <v>2.366E-2</v>
      </c>
      <c r="AZ144"/>
      <c r="BA144"/>
      <c r="BB144">
        <v>61.66</v>
      </c>
      <c r="BC144">
        <v>100</v>
      </c>
      <c r="BD144" s="7">
        <f t="shared" ref="BD144:BE147" si="99">AM144/(SUM($AM144:$AY144))*5</f>
        <v>1.6664730529467681E-2</v>
      </c>
      <c r="BE144" s="7">
        <f t="shared" si="99"/>
        <v>3.1866080323487457E-3</v>
      </c>
      <c r="BF144" s="7"/>
      <c r="BG144" s="7">
        <f>AP144/(SUM($AM144:$AY144))*5</f>
        <v>3.9974388229537471E-4</v>
      </c>
      <c r="BH144"/>
      <c r="BI144"/>
      <c r="BJ144" s="7">
        <f t="shared" ref="BJ144:BL145" si="100">AS144/(SUM($AM144:$AY144))*5</f>
        <v>6.2321453273708134E-5</v>
      </c>
      <c r="BK144" s="7">
        <f t="shared" si="100"/>
        <v>1.3164820295828725E-2</v>
      </c>
      <c r="BL144" s="7">
        <f t="shared" si="100"/>
        <v>0.94295096774916942</v>
      </c>
      <c r="BM144"/>
      <c r="BN144" s="7">
        <f t="shared" ref="BN144:BP147" si="101">AW144/(SUM($AM144:$AY144))*5</f>
        <v>3.0077011323860208</v>
      </c>
      <c r="BO144" s="7">
        <f t="shared" si="101"/>
        <v>1.012784894114156</v>
      </c>
      <c r="BP144" s="7">
        <f t="shared" si="101"/>
        <v>3.0847815574391933E-3</v>
      </c>
      <c r="BQ144"/>
      <c r="BR144"/>
      <c r="BS144"/>
      <c r="BT144">
        <f t="shared" si="95"/>
        <v>4.1639317946342319E-2</v>
      </c>
      <c r="BU144">
        <f t="shared" si="96"/>
        <v>1.7358815074845517</v>
      </c>
      <c r="BV144">
        <f t="shared" si="97"/>
        <v>98.222479174569102</v>
      </c>
      <c r="BW144" s="2">
        <f t="shared" si="93"/>
        <v>1.3527627720885516</v>
      </c>
      <c r="BX144" s="7">
        <f>BN144+BO144</f>
        <v>4.0204860265001763</v>
      </c>
      <c r="BY144" s="7">
        <f>BD144+BL144+BG144</f>
        <v>0.96001544216093249</v>
      </c>
      <c r="BZ144" s="7">
        <f t="shared" si="94"/>
        <v>0.97318026245676126</v>
      </c>
      <c r="CA144"/>
      <c r="CB144"/>
      <c r="CD144"/>
      <c r="CE144"/>
      <c r="CF144"/>
      <c r="CG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</row>
    <row r="145" spans="1:123" s="2" customFormat="1" x14ac:dyDescent="0.2">
      <c r="A145" t="s">
        <v>112</v>
      </c>
      <c r="B145" s="2" t="s">
        <v>116</v>
      </c>
      <c r="C145">
        <v>4</v>
      </c>
      <c r="D145">
        <v>40</v>
      </c>
      <c r="E145">
        <v>15</v>
      </c>
      <c r="F145">
        <v>15</v>
      </c>
      <c r="G145">
        <v>5</v>
      </c>
      <c r="H145">
        <v>179</v>
      </c>
      <c r="I145">
        <v>4</v>
      </c>
      <c r="J145">
        <v>0.121297</v>
      </c>
      <c r="K145">
        <v>7.7936000000000005E-2</v>
      </c>
      <c r="L145">
        <v>1.1516E-2</v>
      </c>
      <c r="M145">
        <v>-5.1900000000000002E-3</v>
      </c>
      <c r="N145">
        <v>13.9238</v>
      </c>
      <c r="O145">
        <v>-5.6299999999999996E-3</v>
      </c>
      <c r="P145">
        <v>9.6971399999999992</v>
      </c>
      <c r="Q145">
        <v>30.220700000000001</v>
      </c>
      <c r="R145">
        <v>4.1642999999999999E-2</v>
      </c>
      <c r="S145">
        <v>4.6010000000000002E-2</v>
      </c>
      <c r="T145"/>
      <c r="U145"/>
      <c r="V145"/>
      <c r="W145"/>
      <c r="X145"/>
      <c r="Y145">
        <v>46.039299999999997</v>
      </c>
      <c r="Z145">
        <v>100.169</v>
      </c>
      <c r="AA145">
        <v>0.16350600000000001</v>
      </c>
      <c r="AB145">
        <v>9.2166999999999999E-2</v>
      </c>
      <c r="AC145">
        <v>1.2857E-2</v>
      </c>
      <c r="AD145">
        <v>-8.6E-3</v>
      </c>
      <c r="AE145">
        <v>16.772600000000001</v>
      </c>
      <c r="AF145">
        <v>-7.8799999999999999E-3</v>
      </c>
      <c r="AG145">
        <v>18.322600000000001</v>
      </c>
      <c r="AH145">
        <v>64.652900000000002</v>
      </c>
      <c r="AI145">
        <v>5.3573999999999997E-2</v>
      </c>
      <c r="AJ145">
        <v>0.114886</v>
      </c>
      <c r="AK145">
        <v>0</v>
      </c>
      <c r="AL145">
        <v>100.169</v>
      </c>
      <c r="AM145">
        <v>0.11280900000000001</v>
      </c>
      <c r="AN145">
        <v>1.9018E-2</v>
      </c>
      <c r="AO145"/>
      <c r="AP145"/>
      <c r="AQ145"/>
      <c r="AR145"/>
      <c r="AS145">
        <v>1.5942999999999999E-2</v>
      </c>
      <c r="AT145">
        <v>1.7930000000000001E-3</v>
      </c>
      <c r="AU145">
        <v>7.6136100000000004</v>
      </c>
      <c r="AV145"/>
      <c r="AW145">
        <v>23.0062</v>
      </c>
      <c r="AX145">
        <v>7.6842300000000003</v>
      </c>
      <c r="AY145">
        <v>3.0679999999999999E-2</v>
      </c>
      <c r="AZ145"/>
      <c r="BA145"/>
      <c r="BB145">
        <v>61.523200000000003</v>
      </c>
      <c r="BC145">
        <v>100</v>
      </c>
      <c r="BD145" s="7">
        <f t="shared" si="99"/>
        <v>1.4656502759840947E-2</v>
      </c>
      <c r="BE145" s="7">
        <f t="shared" si="99"/>
        <v>2.4708788260391916E-3</v>
      </c>
      <c r="BF145" s="7"/>
      <c r="BG145" s="7"/>
      <c r="BH145"/>
      <c r="BI145"/>
      <c r="BJ145" s="7">
        <f t="shared" si="100"/>
        <v>2.071365081688023E-3</v>
      </c>
      <c r="BK145" s="7">
        <f t="shared" si="100"/>
        <v>2.3295224182817698E-4</v>
      </c>
      <c r="BL145" s="7">
        <f t="shared" si="100"/>
        <v>0.98918433792829152</v>
      </c>
      <c r="BM145"/>
      <c r="BN145" s="7">
        <f t="shared" si="101"/>
        <v>2.9890384082249888</v>
      </c>
      <c r="BO145" s="7">
        <f t="shared" si="101"/>
        <v>0.99835951211563434</v>
      </c>
      <c r="BP145" s="7">
        <f t="shared" si="101"/>
        <v>3.9860428216890514E-3</v>
      </c>
      <c r="BQ145"/>
      <c r="BR145"/>
      <c r="BS145"/>
      <c r="BT145">
        <f t="shared" si="95"/>
        <v>0</v>
      </c>
      <c r="BU145">
        <f t="shared" si="96"/>
        <v>1.4600424853997691</v>
      </c>
      <c r="BV145">
        <f t="shared" si="97"/>
        <v>98.539957514600232</v>
      </c>
      <c r="BW145" s="2">
        <f t="shared" si="93"/>
        <v>2.3200709297312237E-2</v>
      </c>
      <c r="BX145" s="7">
        <f>BN145+BO145</f>
        <v>3.9873979203406229</v>
      </c>
      <c r="BY145" s="7">
        <f>BD145+BL145+BG145</f>
        <v>1.0038408406881325</v>
      </c>
      <c r="BZ145" s="7">
        <f t="shared" si="94"/>
        <v>1.0040737929299606</v>
      </c>
      <c r="CA145"/>
      <c r="CB145"/>
      <c r="CC145"/>
      <c r="CD145"/>
      <c r="CE145"/>
      <c r="CF145"/>
      <c r="CG145" s="9"/>
      <c r="CH145" s="9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</row>
    <row r="146" spans="1:123" s="2" customFormat="1" x14ac:dyDescent="0.2">
      <c r="A146" t="s">
        <v>112</v>
      </c>
      <c r="B146" s="2" t="s">
        <v>116</v>
      </c>
      <c r="C146">
        <v>4</v>
      </c>
      <c r="D146">
        <v>40</v>
      </c>
      <c r="E146">
        <v>15</v>
      </c>
      <c r="F146">
        <v>15</v>
      </c>
      <c r="G146">
        <v>5</v>
      </c>
      <c r="H146">
        <v>176</v>
      </c>
      <c r="I146">
        <v>1</v>
      </c>
      <c r="J146">
        <v>0.11050500000000001</v>
      </c>
      <c r="K146">
        <v>9.5462000000000005E-2</v>
      </c>
      <c r="L146">
        <v>3.4307999999999998E-2</v>
      </c>
      <c r="M146">
        <v>-4.0400000000000002E-3</v>
      </c>
      <c r="N146">
        <v>13.7591</v>
      </c>
      <c r="O146">
        <v>5.4260000000000003E-3</v>
      </c>
      <c r="P146">
        <v>9.6395700000000009</v>
      </c>
      <c r="Q146">
        <v>30.551400000000001</v>
      </c>
      <c r="R146">
        <v>-9.0900000000000009E-3</v>
      </c>
      <c r="S146">
        <v>4.4535999999999999E-2</v>
      </c>
      <c r="T146"/>
      <c r="U146"/>
      <c r="V146"/>
      <c r="W146"/>
      <c r="X146"/>
      <c r="Y146">
        <v>46.321599999999997</v>
      </c>
      <c r="Z146">
        <v>100.54900000000001</v>
      </c>
      <c r="AA146">
        <v>0.14895800000000001</v>
      </c>
      <c r="AB146">
        <v>0.11289399999999999</v>
      </c>
      <c r="AC146">
        <v>3.8304999999999999E-2</v>
      </c>
      <c r="AD146">
        <v>-6.7000000000000002E-3</v>
      </c>
      <c r="AE146">
        <v>16.574100000000001</v>
      </c>
      <c r="AF146">
        <v>7.5919999999999998E-3</v>
      </c>
      <c r="AG146">
        <v>18.213799999999999</v>
      </c>
      <c r="AH146">
        <v>65.360299999999995</v>
      </c>
      <c r="AI146">
        <v>-1.1690000000000001E-2</v>
      </c>
      <c r="AJ146">
        <v>0.111207</v>
      </c>
      <c r="AK146">
        <v>0</v>
      </c>
      <c r="AL146">
        <v>100.54900000000001</v>
      </c>
      <c r="AM146">
        <v>0.102283</v>
      </c>
      <c r="AN146">
        <v>2.3184E-2</v>
      </c>
      <c r="AO146"/>
      <c r="AP146">
        <v>2.8809999999999999E-3</v>
      </c>
      <c r="AQ146"/>
      <c r="AR146"/>
      <c r="AS146"/>
      <c r="AT146">
        <v>5.3160000000000004E-3</v>
      </c>
      <c r="AU146">
        <v>7.4877700000000003</v>
      </c>
      <c r="AV146"/>
      <c r="AW146">
        <v>23.147400000000001</v>
      </c>
      <c r="AX146">
        <v>7.60229</v>
      </c>
      <c r="AY146">
        <v>2.9557E-2</v>
      </c>
      <c r="AZ146"/>
      <c r="BA146"/>
      <c r="BB146">
        <v>61.606299999999997</v>
      </c>
      <c r="BC146">
        <v>100</v>
      </c>
      <c r="BD146" s="7">
        <f t="shared" si="99"/>
        <v>1.3317862774360695E-2</v>
      </c>
      <c r="BE146" s="7">
        <f t="shared" si="99"/>
        <v>3.0186964653048732E-3</v>
      </c>
      <c r="BF146" s="7"/>
      <c r="BG146" s="7">
        <f>AP146/(SUM($AM146:$AY146))*5</f>
        <v>3.7512355575152427E-4</v>
      </c>
      <c r="BH146"/>
      <c r="BI146"/>
      <c r="BJ146" s="7"/>
      <c r="BK146" s="7">
        <f>AT146/(SUM($AM146:$AY146))*5</f>
        <v>6.9217522470499935E-4</v>
      </c>
      <c r="BL146" s="7">
        <f>AU146/(SUM($AM146:$AY146))*5</f>
        <v>0.97495276190544644</v>
      </c>
      <c r="BM146"/>
      <c r="BN146" s="7">
        <f t="shared" si="101"/>
        <v>3.0139309248187556</v>
      </c>
      <c r="BO146" s="7">
        <f t="shared" si="101"/>
        <v>0.98986395579807551</v>
      </c>
      <c r="BP146" s="7">
        <f t="shared" si="101"/>
        <v>3.8484994576007655E-3</v>
      </c>
      <c r="BQ146"/>
      <c r="BR146"/>
      <c r="BS146"/>
      <c r="BT146">
        <f t="shared" si="95"/>
        <v>3.7943171901665414E-2</v>
      </c>
      <c r="BU146">
        <f t="shared" si="96"/>
        <v>1.3470813785553779</v>
      </c>
      <c r="BV146">
        <f t="shared" si="97"/>
        <v>98.614975449542968</v>
      </c>
      <c r="BW146" s="2">
        <f t="shared" si="93"/>
        <v>6.996347843253381E-2</v>
      </c>
      <c r="BX146" s="7">
        <f>BN146+BO146</f>
        <v>4.0037948806168311</v>
      </c>
      <c r="BY146" s="7">
        <f>BD146+BL146+BG146</f>
        <v>0.98864574823555862</v>
      </c>
      <c r="BZ146" s="7">
        <f t="shared" si="94"/>
        <v>0.98933792346026361</v>
      </c>
      <c r="CA146"/>
      <c r="CB146"/>
      <c r="CC146" s="3"/>
      <c r="CD146"/>
      <c r="CE146"/>
      <c r="CF146"/>
      <c r="CG146" s="5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</row>
    <row r="147" spans="1:123" s="2" customFormat="1" x14ac:dyDescent="0.2">
      <c r="A147" t="s">
        <v>114</v>
      </c>
      <c r="B147" s="2" t="s">
        <v>116</v>
      </c>
      <c r="C147">
        <v>3</v>
      </c>
      <c r="D147">
        <v>40</v>
      </c>
      <c r="E147">
        <v>15</v>
      </c>
      <c r="F147">
        <v>15</v>
      </c>
      <c r="G147">
        <v>5</v>
      </c>
      <c r="H147">
        <v>175</v>
      </c>
      <c r="I147">
        <v>2</v>
      </c>
      <c r="J147">
        <v>7.0330000000000004E-2</v>
      </c>
      <c r="K147">
        <v>6.9489999999999996E-2</v>
      </c>
      <c r="L147">
        <v>5.7258000000000003E-2</v>
      </c>
      <c r="M147">
        <v>-2.4299999999999999E-3</v>
      </c>
      <c r="N147">
        <v>13.880800000000001</v>
      </c>
      <c r="O147">
        <v>-5.0600000000000003E-3</v>
      </c>
      <c r="P147">
        <v>9.6778399999999998</v>
      </c>
      <c r="Q147">
        <v>30.3017</v>
      </c>
      <c r="R147">
        <v>-8.3899999999999999E-3</v>
      </c>
      <c r="S147">
        <v>3.0169000000000001E-2</v>
      </c>
      <c r="T147"/>
      <c r="U147"/>
      <c r="V147"/>
      <c r="W147"/>
      <c r="X147"/>
      <c r="Y147">
        <v>46.055599999999998</v>
      </c>
      <c r="Z147">
        <v>100.127</v>
      </c>
      <c r="AA147">
        <v>9.4802999999999998E-2</v>
      </c>
      <c r="AB147">
        <v>8.2179000000000002E-2</v>
      </c>
      <c r="AC147">
        <v>6.3927999999999999E-2</v>
      </c>
      <c r="AD147">
        <v>-4.0200000000000001E-3</v>
      </c>
      <c r="AE147">
        <v>16.720700000000001</v>
      </c>
      <c r="AF147">
        <v>-7.0800000000000004E-3</v>
      </c>
      <c r="AG147">
        <v>18.286100000000001</v>
      </c>
      <c r="AH147">
        <v>64.826099999999997</v>
      </c>
      <c r="AI147">
        <v>-1.0789999999999999E-2</v>
      </c>
      <c r="AJ147">
        <v>7.5332999999999997E-2</v>
      </c>
      <c r="AK147">
        <v>3.9999999999999998E-6</v>
      </c>
      <c r="AL147">
        <v>100.127</v>
      </c>
      <c r="AM147">
        <v>6.5423999999999996E-2</v>
      </c>
      <c r="AN147">
        <v>1.6961E-2</v>
      </c>
      <c r="AO147"/>
      <c r="AP147"/>
      <c r="AQ147"/>
      <c r="AR147"/>
      <c r="AS147"/>
      <c r="AT147">
        <v>8.9160000000000003E-3</v>
      </c>
      <c r="AU147">
        <v>7.5919299999999996</v>
      </c>
      <c r="AV147"/>
      <c r="AW147">
        <v>23.073599999999999</v>
      </c>
      <c r="AX147">
        <v>7.6708400000000001</v>
      </c>
      <c r="AY147">
        <v>2.0122999999999999E-2</v>
      </c>
      <c r="AZ147"/>
      <c r="BA147"/>
      <c r="BB147">
        <v>61.560299999999998</v>
      </c>
      <c r="BC147">
        <v>100</v>
      </c>
      <c r="BD147" s="7">
        <f t="shared" si="99"/>
        <v>8.5081604421829785E-3</v>
      </c>
      <c r="BE147" s="7">
        <f t="shared" si="99"/>
        <v>2.2057182266426003E-3</v>
      </c>
      <c r="BF147" s="7"/>
      <c r="BG147" s="7"/>
      <c r="BH147"/>
      <c r="BI147"/>
      <c r="BJ147" s="7"/>
      <c r="BK147" s="7">
        <f>AT147/(SUM($AM147:$AY147))*5</f>
        <v>1.1594943522637477E-3</v>
      </c>
      <c r="BL147" s="7">
        <f>AU147/(SUM($AM147:$AY147))*5</f>
        <v>0.98730371890777402</v>
      </c>
      <c r="BM147"/>
      <c r="BN147" s="7">
        <f t="shared" si="101"/>
        <v>3.0006402968139083</v>
      </c>
      <c r="BO147" s="7">
        <f t="shared" si="101"/>
        <v>0.99756568608331608</v>
      </c>
      <c r="BP147" s="7">
        <f t="shared" si="101"/>
        <v>2.6169251739124487E-3</v>
      </c>
      <c r="BQ147"/>
      <c r="BR147"/>
      <c r="BS147"/>
      <c r="BT147">
        <f t="shared" si="95"/>
        <v>0</v>
      </c>
      <c r="BU147">
        <f t="shared" si="96"/>
        <v>0.85439435084234072</v>
      </c>
      <c r="BV147">
        <f t="shared" si="97"/>
        <v>99.145605649157659</v>
      </c>
      <c r="BW147" s="2">
        <f t="shared" si="93"/>
        <v>0.11630166952116219</v>
      </c>
      <c r="BX147" s="7">
        <f>BN147+BO147</f>
        <v>3.9982059828972245</v>
      </c>
      <c r="BY147" s="7">
        <f>BD147+BL147+BG147</f>
        <v>0.99581187934995696</v>
      </c>
      <c r="BZ147" s="7">
        <f t="shared" si="94"/>
        <v>0.99697137370222066</v>
      </c>
      <c r="CA147"/>
      <c r="CB147"/>
      <c r="CC147" s="3"/>
      <c r="CD147"/>
      <c r="CE147"/>
      <c r="CF147"/>
      <c r="CH147" s="5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</row>
    <row r="148" spans="1:123" s="2" customFormat="1" x14ac:dyDescent="0.2">
      <c r="A148" s="2" t="s">
        <v>115</v>
      </c>
      <c r="B148" s="2" t="s">
        <v>116</v>
      </c>
      <c r="C148" s="2">
        <v>70</v>
      </c>
      <c r="D148" s="2">
        <v>40</v>
      </c>
      <c r="E148" s="2">
        <v>15</v>
      </c>
      <c r="F148" s="2">
        <v>20</v>
      </c>
      <c r="G148" s="2">
        <v>5</v>
      </c>
      <c r="H148" s="2">
        <v>655</v>
      </c>
      <c r="I148" s="2">
        <v>2</v>
      </c>
      <c r="J148" s="2">
        <v>0.149591</v>
      </c>
      <c r="L148" s="2">
        <v>0.65852100000000002</v>
      </c>
      <c r="M148" s="2">
        <v>-3.2399999999999998E-3</v>
      </c>
      <c r="N148" s="2">
        <v>13.4811</v>
      </c>
      <c r="O148" s="2">
        <v>1.5740000000000001E-3</v>
      </c>
      <c r="P148" s="2">
        <v>9.9555900000000008</v>
      </c>
      <c r="Q148" s="2">
        <v>30.009699999999999</v>
      </c>
      <c r="R148" s="2">
        <v>-5.8E-4</v>
      </c>
      <c r="S148" s="2">
        <v>4.3903999999999999E-2</v>
      </c>
      <c r="T148" s="2">
        <v>-1.208E-2</v>
      </c>
      <c r="U148" s="2">
        <v>-9.7000000000000003E-3</v>
      </c>
      <c r="V148" s="2">
        <v>-4.0200000000000001E-3</v>
      </c>
      <c r="W148" s="2">
        <v>0</v>
      </c>
      <c r="X148" s="2">
        <v>0</v>
      </c>
      <c r="Y148" s="2">
        <v>45.982900000000001</v>
      </c>
      <c r="Z148" s="2">
        <v>100.253</v>
      </c>
      <c r="AC148" s="2">
        <f t="shared" ref="AC148:AC154" si="102">L148*1.1165</f>
        <v>0.73523869650000007</v>
      </c>
      <c r="AM148" s="2">
        <v>0.13938600000000001</v>
      </c>
      <c r="AP148" s="2">
        <v>8.4099999999999995E-4</v>
      </c>
      <c r="AT148" s="2">
        <v>0.102713</v>
      </c>
      <c r="AU148" s="2">
        <v>7.3855000000000004</v>
      </c>
      <c r="AW148" s="2">
        <v>22.8889</v>
      </c>
      <c r="AX148" s="2">
        <v>7.9039700000000002</v>
      </c>
      <c r="AY148" s="2">
        <v>2.9332E-2</v>
      </c>
      <c r="AZ148" s="2">
        <v>0</v>
      </c>
      <c r="BA148" s="2">
        <v>0</v>
      </c>
      <c r="BB148" s="2">
        <v>61.564300000000003</v>
      </c>
      <c r="BC148" s="2">
        <v>100</v>
      </c>
      <c r="BD148" s="3">
        <f t="shared" ref="BD148:BD154" si="103">AM148/(SUM(AM148:BA148))*5</f>
        <v>1.8125315046755269E-2</v>
      </c>
      <c r="BE148" s="3"/>
      <c r="BF148" s="3">
        <f t="shared" ref="BF148:BF154" si="104">AO148/(SUM(AM148:BA148))*5</f>
        <v>0</v>
      </c>
      <c r="BG148" s="3">
        <f t="shared" ref="BG148:BG154" si="105">AP148/(SUM(AM148:BA148))*5</f>
        <v>1.0936098284132682E-4</v>
      </c>
      <c r="BH148" s="3">
        <f t="shared" ref="BH148:BH154" si="106">AQ148/(SUM(AM148:BA148))*5</f>
        <v>0</v>
      </c>
      <c r="BI148" s="3">
        <f t="shared" ref="BI148:BI154" si="107">AR148/(SUM(AM148:BA148))*5</f>
        <v>0</v>
      </c>
      <c r="BJ148" s="3">
        <f t="shared" ref="BJ148:BJ154" si="108">AS148/(SUM(AM148:BA148))*5</f>
        <v>0</v>
      </c>
      <c r="BK148" s="3">
        <f t="shared" ref="BK148:BK154" si="109">AT148/(SUM(AM148:BA148))*5</f>
        <v>1.335647399593484E-2</v>
      </c>
      <c r="BL148" s="3">
        <f t="shared" ref="BL148:BL154" si="110">AU148/(SUM(AM148:BA148))*5</f>
        <v>0.960387085344375</v>
      </c>
      <c r="BM148" s="3">
        <f t="shared" ref="BM148:BM154" si="111">AV148/(SUM(AM148:BA148))*5</f>
        <v>0</v>
      </c>
      <c r="BN148" s="3">
        <f t="shared" ref="BN148:BN154" si="112">AW148/(SUM(AM148:BA148))*5</f>
        <v>2.976400237998627</v>
      </c>
      <c r="BO148" s="3">
        <f t="shared" ref="BO148:BO154" si="113">AX148/(SUM(AM148:BA148))*5</f>
        <v>1.0278072860265899</v>
      </c>
      <c r="BP148" s="3">
        <f t="shared" ref="BP148:BP154" si="114">AY148/(SUM(AM148:BA148))*5</f>
        <v>3.8142406048772871E-3</v>
      </c>
      <c r="BQ148" s="3">
        <f t="shared" ref="BQ148:BQ154" si="115">AZ148/(SUM(AM148:BA148))*5</f>
        <v>0</v>
      </c>
      <c r="BR148" s="3">
        <f t="shared" ref="BR148:BR154" si="116">BA148/(SUM(AM148:BA148))*5</f>
        <v>0</v>
      </c>
      <c r="BT148" s="2">
        <f t="shared" si="95"/>
        <v>1.1175000102980082E-2</v>
      </c>
      <c r="BU148" s="2">
        <f t="shared" si="96"/>
        <v>1.8521267114791697</v>
      </c>
      <c r="BV148" s="2">
        <f t="shared" si="97"/>
        <v>98.136698288417847</v>
      </c>
      <c r="BW148" s="2">
        <f t="shared" si="93"/>
        <v>1.3464482908694304</v>
      </c>
      <c r="BX148" s="3">
        <f t="shared" ref="BX148:BX154" si="117">BN148+BO148+BH148</f>
        <v>4.0042075240252171</v>
      </c>
      <c r="BY148" s="3">
        <f t="shared" ref="BY148:BY154" si="118">BD148+BG148+BL148</f>
        <v>0.97862176137397161</v>
      </c>
      <c r="BZ148" s="3">
        <f t="shared" si="94"/>
        <v>0.99197823536990648</v>
      </c>
      <c r="CA148" s="3"/>
      <c r="CB148"/>
      <c r="CD148" s="3"/>
      <c r="CG148"/>
    </row>
    <row r="149" spans="1:123" s="2" customFormat="1" x14ac:dyDescent="0.2">
      <c r="A149" s="2" t="s">
        <v>115</v>
      </c>
      <c r="B149" s="2" t="s">
        <v>116</v>
      </c>
      <c r="C149" s="2">
        <v>70</v>
      </c>
      <c r="D149" s="2">
        <v>40</v>
      </c>
      <c r="E149" s="2">
        <v>15</v>
      </c>
      <c r="F149" s="2">
        <v>20</v>
      </c>
      <c r="G149" s="2">
        <v>5</v>
      </c>
      <c r="H149" s="2">
        <v>654</v>
      </c>
      <c r="I149" s="2">
        <v>1</v>
      </c>
      <c r="J149" s="2">
        <v>0.119658</v>
      </c>
      <c r="L149" s="2">
        <v>0.18663399999999999</v>
      </c>
      <c r="M149" s="2">
        <v>-2.4499999999999999E-3</v>
      </c>
      <c r="N149" s="2">
        <v>11.3993</v>
      </c>
      <c r="O149" s="2">
        <v>5.2575999999999998E-2</v>
      </c>
      <c r="P149" s="2">
        <v>7.9075300000000004</v>
      </c>
      <c r="Q149" s="2">
        <v>27.353999999999999</v>
      </c>
      <c r="R149" s="2">
        <v>6.979E-3</v>
      </c>
      <c r="S149" s="2">
        <v>0</v>
      </c>
      <c r="T149" s="2">
        <v>-9.4800000000000006E-3</v>
      </c>
      <c r="U149" s="2">
        <v>-1.0659999999999999E-2</v>
      </c>
      <c r="V149" s="2">
        <v>1.0064E-2</v>
      </c>
      <c r="W149" s="2">
        <v>0</v>
      </c>
      <c r="X149" s="2">
        <v>1.3712E-2</v>
      </c>
      <c r="Y149" s="2">
        <v>40.620699999999999</v>
      </c>
      <c r="Z149" s="2">
        <v>87.648600000000002</v>
      </c>
      <c r="AC149" s="2">
        <f t="shared" si="102"/>
        <v>0.208376861</v>
      </c>
      <c r="AM149" s="2">
        <v>0.12678500000000001</v>
      </c>
      <c r="AP149" s="2">
        <v>3.1954000000000003E-2</v>
      </c>
      <c r="AS149" s="2">
        <v>3.0439999999999998E-3</v>
      </c>
      <c r="AT149" s="2">
        <v>3.3101999999999999E-2</v>
      </c>
      <c r="AU149" s="2">
        <v>7.1013900000000003</v>
      </c>
      <c r="AV149" s="2">
        <v>7.9150000000000002E-3</v>
      </c>
      <c r="AW149" s="2">
        <v>23.724299999999999</v>
      </c>
      <c r="AX149" s="2">
        <v>7.13889</v>
      </c>
      <c r="AY149" s="2">
        <v>0</v>
      </c>
      <c r="AZ149" s="2">
        <v>0</v>
      </c>
      <c r="BA149" s="2">
        <v>1.6119999999999999E-3</v>
      </c>
      <c r="BB149" s="2">
        <v>61.8431</v>
      </c>
      <c r="BC149" s="2">
        <v>100</v>
      </c>
      <c r="BD149" s="3">
        <f t="shared" si="103"/>
        <v>1.6608376768241617E-2</v>
      </c>
      <c r="BE149" s="3"/>
      <c r="BF149" s="3">
        <f t="shared" si="104"/>
        <v>0</v>
      </c>
      <c r="BG149" s="3">
        <f t="shared" si="105"/>
        <v>4.1858585104893528E-3</v>
      </c>
      <c r="BH149" s="3">
        <f t="shared" si="106"/>
        <v>0</v>
      </c>
      <c r="BI149" s="3">
        <f t="shared" si="107"/>
        <v>0</v>
      </c>
      <c r="BJ149" s="3">
        <f t="shared" si="108"/>
        <v>3.9875299824527718E-4</v>
      </c>
      <c r="BK149" s="3">
        <f t="shared" si="109"/>
        <v>4.3362423613387538E-3</v>
      </c>
      <c r="BL149" s="3">
        <f t="shared" si="110"/>
        <v>0.93025642385316343</v>
      </c>
      <c r="BM149" s="3">
        <f t="shared" si="111"/>
        <v>1.0368363932691752E-3</v>
      </c>
      <c r="BN149" s="3">
        <f t="shared" si="112"/>
        <v>3.1077975546223491</v>
      </c>
      <c r="BO149" s="3">
        <f t="shared" si="113"/>
        <v>0.93516878831906292</v>
      </c>
      <c r="BP149" s="3">
        <f t="shared" si="114"/>
        <v>0</v>
      </c>
      <c r="BQ149" s="3">
        <f t="shared" si="115"/>
        <v>0</v>
      </c>
      <c r="BR149" s="3">
        <f t="shared" si="116"/>
        <v>2.1116617384079727E-4</v>
      </c>
      <c r="BT149" s="2">
        <f t="shared" si="95"/>
        <v>0.44012992055650807</v>
      </c>
      <c r="BU149" s="2">
        <f t="shared" si="96"/>
        <v>1.7463188326268035</v>
      </c>
      <c r="BV149" s="2">
        <f t="shared" si="97"/>
        <v>97.813551246816701</v>
      </c>
      <c r="BW149" s="2">
        <f t="shared" si="93"/>
        <v>0.45387291311628547</v>
      </c>
      <c r="BX149" s="3">
        <f t="shared" si="117"/>
        <v>4.042966342941412</v>
      </c>
      <c r="BY149" s="3">
        <f t="shared" si="118"/>
        <v>0.95105065913189435</v>
      </c>
      <c r="BZ149" s="3">
        <f t="shared" si="94"/>
        <v>0.95538690149323313</v>
      </c>
      <c r="CA149" s="3"/>
      <c r="CB149" t="s">
        <v>145</v>
      </c>
      <c r="CC149" s="3"/>
      <c r="CD149" s="3"/>
      <c r="CG149" s="6"/>
    </row>
    <row r="150" spans="1:123" s="2" customFormat="1" x14ac:dyDescent="0.2">
      <c r="A150" s="2" t="s">
        <v>115</v>
      </c>
      <c r="B150" s="2" t="s">
        <v>116</v>
      </c>
      <c r="C150" s="2">
        <v>70</v>
      </c>
      <c r="D150" s="2">
        <v>40</v>
      </c>
      <c r="E150" s="2">
        <v>15</v>
      </c>
      <c r="F150" s="2">
        <v>20</v>
      </c>
      <c r="G150" s="2">
        <v>5</v>
      </c>
      <c r="H150" s="2">
        <v>657</v>
      </c>
      <c r="I150" s="2">
        <v>4</v>
      </c>
      <c r="J150" s="2">
        <v>0.17847099999999999</v>
      </c>
      <c r="L150" s="2">
        <v>0.45671699999999998</v>
      </c>
      <c r="M150" s="2">
        <v>-3.7799999999999999E-3</v>
      </c>
      <c r="N150" s="2">
        <v>13.519500000000001</v>
      </c>
      <c r="O150" s="2">
        <v>1.0067E-2</v>
      </c>
      <c r="P150" s="2">
        <v>9.70899</v>
      </c>
      <c r="Q150" s="2">
        <v>29.479900000000001</v>
      </c>
      <c r="R150" s="2">
        <v>1.2359999999999999E-3</v>
      </c>
      <c r="S150" s="2">
        <v>1.7972999999999999E-2</v>
      </c>
      <c r="T150" s="2">
        <v>-1.8000000000000001E-4</v>
      </c>
      <c r="U150" s="2">
        <v>3.2179999999999999E-3</v>
      </c>
      <c r="V150" s="2">
        <v>-7.0899999999999999E-3</v>
      </c>
      <c r="W150" s="2">
        <v>0</v>
      </c>
      <c r="X150" s="2">
        <v>0</v>
      </c>
      <c r="Y150" s="2">
        <v>45.127099999999999</v>
      </c>
      <c r="Z150" s="2">
        <v>98.492099999999994</v>
      </c>
      <c r="AC150" s="2">
        <f t="shared" si="102"/>
        <v>0.50992453049999997</v>
      </c>
      <c r="AM150" s="2">
        <v>0.16922999999999999</v>
      </c>
      <c r="AP150" s="2">
        <v>5.4749999999999998E-3</v>
      </c>
      <c r="AQ150" s="2">
        <v>1.464E-3</v>
      </c>
      <c r="AS150" s="2">
        <v>4.8299999999999998E-4</v>
      </c>
      <c r="AT150" s="2">
        <v>7.2493000000000002E-2</v>
      </c>
      <c r="AU150" s="2">
        <v>7.5371600000000001</v>
      </c>
      <c r="AW150" s="2">
        <v>22.881399999999999</v>
      </c>
      <c r="AX150" s="2">
        <v>7.8441700000000001</v>
      </c>
      <c r="AY150" s="2">
        <v>1.2219000000000001E-2</v>
      </c>
      <c r="AZ150" s="2">
        <v>0</v>
      </c>
      <c r="BA150" s="2">
        <v>0</v>
      </c>
      <c r="BB150" s="2">
        <v>61.484400000000001</v>
      </c>
      <c r="BC150" s="2">
        <v>100</v>
      </c>
      <c r="BD150" s="3">
        <f t="shared" si="103"/>
        <v>2.1964176496921641E-2</v>
      </c>
      <c r="BE150" s="3"/>
      <c r="BF150" s="3">
        <f t="shared" si="104"/>
        <v>0</v>
      </c>
      <c r="BG150" s="3">
        <f t="shared" si="105"/>
        <v>7.1059425823226364E-4</v>
      </c>
      <c r="BH150" s="3">
        <f t="shared" si="106"/>
        <v>1.9001095781772312E-4</v>
      </c>
      <c r="BI150" s="3">
        <f t="shared" si="107"/>
        <v>0</v>
      </c>
      <c r="BJ150" s="3">
        <f t="shared" si="108"/>
        <v>6.2688041411175047E-5</v>
      </c>
      <c r="BK150" s="3">
        <f t="shared" si="109"/>
        <v>9.4087871346176244E-3</v>
      </c>
      <c r="BL150" s="3">
        <f t="shared" si="110"/>
        <v>0.97823974783157785</v>
      </c>
      <c r="BM150" s="3">
        <f t="shared" si="111"/>
        <v>0</v>
      </c>
      <c r="BN150" s="3">
        <f t="shared" si="112"/>
        <v>2.969751864897848</v>
      </c>
      <c r="BO150" s="3">
        <f t="shared" si="113"/>
        <v>1.0180862397438861</v>
      </c>
      <c r="BP150" s="3">
        <f t="shared" si="114"/>
        <v>1.5858906376876769E-3</v>
      </c>
      <c r="BQ150" s="3">
        <f t="shared" si="115"/>
        <v>0</v>
      </c>
      <c r="BR150" s="3">
        <f t="shared" si="116"/>
        <v>0</v>
      </c>
      <c r="BT150" s="2">
        <f t="shared" si="95"/>
        <v>7.0994500033390084E-2</v>
      </c>
      <c r="BU150" s="2">
        <f t="shared" si="96"/>
        <v>2.1944108202101567</v>
      </c>
      <c r="BV150" s="2">
        <f t="shared" si="97"/>
        <v>97.734594679756441</v>
      </c>
      <c r="BW150" s="2">
        <f t="shared" si="93"/>
        <v>0.93126498036190009</v>
      </c>
      <c r="BX150" s="3">
        <f t="shared" si="117"/>
        <v>3.9880281155995521</v>
      </c>
      <c r="BY150" s="3">
        <f t="shared" si="118"/>
        <v>1.0009145185867319</v>
      </c>
      <c r="BZ150" s="3">
        <f t="shared" si="94"/>
        <v>1.0103233057213494</v>
      </c>
      <c r="CA150" s="3"/>
      <c r="CB150"/>
      <c r="CC150" s="3"/>
      <c r="CD150" s="3"/>
      <c r="CG150"/>
    </row>
    <row r="151" spans="1:123" s="2" customFormat="1" x14ac:dyDescent="0.2">
      <c r="A151" s="2" t="s">
        <v>115</v>
      </c>
      <c r="B151" s="2" t="s">
        <v>116</v>
      </c>
      <c r="C151" s="2">
        <v>70</v>
      </c>
      <c r="D151" s="2">
        <v>40</v>
      </c>
      <c r="E151" s="2">
        <v>15</v>
      </c>
      <c r="F151" s="2">
        <v>20</v>
      </c>
      <c r="G151" s="2">
        <v>5</v>
      </c>
      <c r="H151" s="2">
        <v>656</v>
      </c>
      <c r="I151" s="2">
        <v>3</v>
      </c>
      <c r="J151" s="2">
        <v>0.19822600000000001</v>
      </c>
      <c r="L151" s="2">
        <v>0.50142500000000001</v>
      </c>
      <c r="M151" s="2">
        <v>-5.3299999999999997E-3</v>
      </c>
      <c r="N151" s="2">
        <v>13.270200000000001</v>
      </c>
      <c r="O151" s="2">
        <v>5.6880000000000003E-3</v>
      </c>
      <c r="P151" s="2">
        <v>9.9399300000000004</v>
      </c>
      <c r="Q151" s="2">
        <v>30.186599999999999</v>
      </c>
      <c r="R151" s="2">
        <v>-7.1000000000000002E-4</v>
      </c>
      <c r="S151" s="2">
        <v>3.8432000000000001E-2</v>
      </c>
      <c r="T151" s="2">
        <v>2.66E-3</v>
      </c>
      <c r="U151" s="2">
        <v>1.4799999999999999E-4</v>
      </c>
      <c r="V151" s="2">
        <v>9.6860000000000002E-3</v>
      </c>
      <c r="W151" s="2">
        <v>0</v>
      </c>
      <c r="X151" s="2">
        <v>0</v>
      </c>
      <c r="Y151" s="2">
        <v>46.146500000000003</v>
      </c>
      <c r="Z151" s="2">
        <v>100.294</v>
      </c>
      <c r="AC151" s="2">
        <f t="shared" si="102"/>
        <v>0.55984101250000007</v>
      </c>
      <c r="AM151" s="2">
        <v>0.18421799999999999</v>
      </c>
      <c r="AP151" s="2">
        <v>3.032E-3</v>
      </c>
      <c r="AQ151" s="2">
        <v>6.6000000000000005E-5</v>
      </c>
      <c r="AR151" s="2">
        <v>1.0349999999999999E-3</v>
      </c>
      <c r="AT151" s="2">
        <v>7.8005000000000005E-2</v>
      </c>
      <c r="AU151" s="2">
        <v>7.2508900000000001</v>
      </c>
      <c r="AV151" s="2">
        <v>6.6810000000000003E-3</v>
      </c>
      <c r="AW151" s="2">
        <v>22.9633</v>
      </c>
      <c r="AX151" s="2">
        <v>7.8708299999999998</v>
      </c>
      <c r="AY151" s="2">
        <v>2.5607999999999999E-2</v>
      </c>
      <c r="AZ151" s="2">
        <v>0</v>
      </c>
      <c r="BA151" s="2">
        <v>0</v>
      </c>
      <c r="BB151" s="2">
        <v>61.621299999999998</v>
      </c>
      <c r="BC151" s="2">
        <v>100</v>
      </c>
      <c r="BD151" s="3">
        <f t="shared" si="103"/>
        <v>2.3996926817697058E-2</v>
      </c>
      <c r="BE151" s="3"/>
      <c r="BF151" s="3">
        <f t="shared" si="104"/>
        <v>0</v>
      </c>
      <c r="BG151" s="3">
        <f t="shared" si="105"/>
        <v>3.94959678811286E-4</v>
      </c>
      <c r="BH151" s="3">
        <f t="shared" si="106"/>
        <v>8.5974072564462001E-6</v>
      </c>
      <c r="BI151" s="3">
        <f t="shared" si="107"/>
        <v>1.3482297743063355E-4</v>
      </c>
      <c r="BJ151" s="3">
        <f t="shared" si="108"/>
        <v>0</v>
      </c>
      <c r="BK151" s="3">
        <f t="shared" si="109"/>
        <v>1.016122353089524E-2</v>
      </c>
      <c r="BL151" s="3">
        <f t="shared" si="110"/>
        <v>0.94452809548019978</v>
      </c>
      <c r="BM151" s="3">
        <f t="shared" si="111"/>
        <v>8.7029208909571306E-4</v>
      </c>
      <c r="BN151" s="3">
        <f t="shared" si="112"/>
        <v>2.9912854856356215</v>
      </c>
      <c r="BO151" s="3">
        <f t="shared" si="113"/>
        <v>1.0252838023674915</v>
      </c>
      <c r="BP151" s="3">
        <f t="shared" si="114"/>
        <v>3.3357940155011251E-3</v>
      </c>
      <c r="BQ151" s="3">
        <f t="shared" si="115"/>
        <v>0</v>
      </c>
      <c r="BR151" s="3">
        <f t="shared" si="116"/>
        <v>0</v>
      </c>
      <c r="BT151" s="2">
        <f t="shared" si="95"/>
        <v>4.0762878891765948E-2</v>
      </c>
      <c r="BU151" s="2">
        <f t="shared" si="96"/>
        <v>2.4766675539852701</v>
      </c>
      <c r="BV151" s="2">
        <f t="shared" si="97"/>
        <v>97.482569567122951</v>
      </c>
      <c r="BW151" s="2">
        <f t="shared" si="93"/>
        <v>1.0378325591110868</v>
      </c>
      <c r="BX151" s="3">
        <f t="shared" si="117"/>
        <v>4.0165778854103698</v>
      </c>
      <c r="BY151" s="3">
        <f t="shared" si="118"/>
        <v>0.96891998197670814</v>
      </c>
      <c r="BZ151" s="3">
        <f t="shared" si="94"/>
        <v>0.97908120550760336</v>
      </c>
      <c r="CA151" s="3"/>
      <c r="CB151"/>
      <c r="CC151" s="3"/>
      <c r="CD151" s="3"/>
      <c r="CG151"/>
    </row>
    <row r="152" spans="1:123" x14ac:dyDescent="0.2">
      <c r="A152" s="2" t="s">
        <v>117</v>
      </c>
      <c r="B152" s="2" t="s">
        <v>116</v>
      </c>
      <c r="C152" s="2">
        <v>68</v>
      </c>
      <c r="D152" s="2">
        <v>40</v>
      </c>
      <c r="E152" s="2">
        <v>15</v>
      </c>
      <c r="F152" s="2">
        <v>20</v>
      </c>
      <c r="G152" s="2">
        <v>5</v>
      </c>
      <c r="H152" s="2">
        <v>647</v>
      </c>
      <c r="I152" s="2">
        <v>3</v>
      </c>
      <c r="J152" s="2">
        <v>0.150168</v>
      </c>
      <c r="K152" s="2"/>
      <c r="L152" s="2">
        <v>0.51562399999999997</v>
      </c>
      <c r="M152" s="2">
        <v>-4.3600000000000002E-3</v>
      </c>
      <c r="N152" s="2">
        <v>13.6549</v>
      </c>
      <c r="O152" s="2">
        <v>-3.79E-3</v>
      </c>
      <c r="P152" s="2">
        <v>10.059900000000001</v>
      </c>
      <c r="Q152" s="2">
        <v>30.334299999999999</v>
      </c>
      <c r="R152" s="2">
        <v>-6.8999999999999997E-4</v>
      </c>
      <c r="S152" s="2">
        <v>1.0704E-2</v>
      </c>
      <c r="T152" s="2">
        <v>-9.9000000000000008E-3</v>
      </c>
      <c r="U152" s="2">
        <v>-5.2900000000000004E-3</v>
      </c>
      <c r="V152" s="2">
        <v>-5.4299999999999999E-3</v>
      </c>
      <c r="W152" s="2">
        <v>0</v>
      </c>
      <c r="X152" s="2">
        <v>0</v>
      </c>
      <c r="Y152" s="2">
        <v>46.413699999999999</v>
      </c>
      <c r="Z152" s="2">
        <v>101.11</v>
      </c>
      <c r="AA152" s="2"/>
      <c r="AB152" s="2"/>
      <c r="AC152" s="2">
        <f t="shared" si="102"/>
        <v>0.57569419600000005</v>
      </c>
      <c r="AD152" s="2"/>
      <c r="AE152" s="2"/>
      <c r="AF152" s="2"/>
      <c r="AG152" s="2"/>
      <c r="AH152" s="2"/>
      <c r="AI152" s="2"/>
      <c r="AJ152" s="2"/>
      <c r="AK152" s="2"/>
      <c r="AL152" s="2"/>
      <c r="AM152" s="2">
        <v>0.138598</v>
      </c>
      <c r="AN152" s="2"/>
      <c r="AO152" s="2"/>
      <c r="AP152" s="2"/>
      <c r="AQ152" s="2"/>
      <c r="AR152" s="2"/>
      <c r="AS152" s="2"/>
      <c r="AT152" s="2">
        <v>7.9662999999999998E-2</v>
      </c>
      <c r="AU152" s="2">
        <v>7.4098199999999999</v>
      </c>
      <c r="AV152" s="2"/>
      <c r="AW152" s="2">
        <v>22.917300000000001</v>
      </c>
      <c r="AX152" s="2">
        <v>7.9111099999999999</v>
      </c>
      <c r="AY152" s="2">
        <v>7.084E-3</v>
      </c>
      <c r="AZ152" s="2">
        <v>0</v>
      </c>
      <c r="BA152" s="2">
        <v>0</v>
      </c>
      <c r="BB152" s="2">
        <v>61.552399999999999</v>
      </c>
      <c r="BC152" s="2">
        <v>100</v>
      </c>
      <c r="BD152" s="3">
        <f t="shared" si="103"/>
        <v>1.8016786011180709E-2</v>
      </c>
      <c r="BE152" s="3"/>
      <c r="BF152" s="3">
        <f t="shared" si="104"/>
        <v>0</v>
      </c>
      <c r="BG152" s="3">
        <f t="shared" si="105"/>
        <v>0</v>
      </c>
      <c r="BH152" s="3">
        <f t="shared" si="106"/>
        <v>0</v>
      </c>
      <c r="BI152" s="3">
        <f t="shared" si="107"/>
        <v>0</v>
      </c>
      <c r="BJ152" s="3">
        <f t="shared" si="108"/>
        <v>0</v>
      </c>
      <c r="BK152" s="3">
        <f t="shared" si="109"/>
        <v>1.0355641668773638E-2</v>
      </c>
      <c r="BL152" s="3">
        <f t="shared" si="110"/>
        <v>0.96322559720462797</v>
      </c>
      <c r="BM152" s="3">
        <f t="shared" si="111"/>
        <v>0</v>
      </c>
      <c r="BN152" s="3">
        <f t="shared" si="112"/>
        <v>2.9790912571179358</v>
      </c>
      <c r="BO152" s="3">
        <f t="shared" si="113"/>
        <v>1.028389846757614</v>
      </c>
      <c r="BP152" s="3">
        <f t="shared" si="114"/>
        <v>9.2087123986784897E-4</v>
      </c>
      <c r="BQ152" s="3">
        <f t="shared" si="115"/>
        <v>0</v>
      </c>
      <c r="BR152" s="3">
        <f t="shared" si="116"/>
        <v>0</v>
      </c>
      <c r="BS152" s="2"/>
      <c r="BT152" s="2">
        <f t="shared" si="95"/>
        <v>0</v>
      </c>
      <c r="BU152" s="2">
        <f t="shared" si="96"/>
        <v>1.8361198333213664</v>
      </c>
      <c r="BV152" s="2">
        <f t="shared" si="97"/>
        <v>98.163880166678624</v>
      </c>
      <c r="BW152" s="2">
        <f t="shared" si="93"/>
        <v>1.0443386744320098</v>
      </c>
      <c r="BX152" s="3">
        <f t="shared" si="117"/>
        <v>4.0074811038755502</v>
      </c>
      <c r="BY152" s="3">
        <f t="shared" si="118"/>
        <v>0.9812423832158087</v>
      </c>
      <c r="BZ152" s="3">
        <f t="shared" si="94"/>
        <v>0.99159802488458237</v>
      </c>
      <c r="CA152" s="3"/>
      <c r="CC152" s="2"/>
      <c r="CD152" s="3"/>
      <c r="CE152" s="2"/>
      <c r="CF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</row>
    <row r="153" spans="1:123" s="6" customFormat="1" x14ac:dyDescent="0.2">
      <c r="A153" s="2" t="s">
        <v>117</v>
      </c>
      <c r="B153" s="2" t="s">
        <v>116</v>
      </c>
      <c r="C153" s="2">
        <v>68</v>
      </c>
      <c r="D153" s="2">
        <v>40</v>
      </c>
      <c r="E153" s="2">
        <v>15</v>
      </c>
      <c r="F153" s="2">
        <v>20</v>
      </c>
      <c r="G153" s="2">
        <v>5</v>
      </c>
      <c r="H153" s="2">
        <v>646</v>
      </c>
      <c r="I153" s="2">
        <v>2</v>
      </c>
      <c r="J153" s="2">
        <v>0.18271999999999999</v>
      </c>
      <c r="K153" s="2"/>
      <c r="L153" s="2">
        <v>1.2504900000000001</v>
      </c>
      <c r="M153" s="2">
        <v>-2.97E-3</v>
      </c>
      <c r="N153" s="2">
        <v>13.2332</v>
      </c>
      <c r="O153" s="2">
        <v>-3.5599999999999998E-3</v>
      </c>
      <c r="P153" s="2">
        <v>10.1242</v>
      </c>
      <c r="Q153" s="2">
        <v>29.784800000000001</v>
      </c>
      <c r="R153" s="2">
        <v>-3.2399999999999998E-3</v>
      </c>
      <c r="S153" s="2">
        <v>7.6160000000000004E-3</v>
      </c>
      <c r="T153" s="2">
        <v>1.2774000000000001E-2</v>
      </c>
      <c r="U153" s="2">
        <v>-1.2700000000000001E-3</v>
      </c>
      <c r="V153" s="2">
        <v>-7.0000000000000001E-3</v>
      </c>
      <c r="W153" s="2">
        <v>0</v>
      </c>
      <c r="X153" s="2">
        <v>0</v>
      </c>
      <c r="Y153" s="2">
        <v>45.858400000000003</v>
      </c>
      <c r="Z153" s="2">
        <v>100.43600000000001</v>
      </c>
      <c r="AA153" s="2"/>
      <c r="AB153" s="2"/>
      <c r="AC153" s="2">
        <f t="shared" si="102"/>
        <v>1.3961720850000001</v>
      </c>
      <c r="AD153" s="2"/>
      <c r="AE153" s="2"/>
      <c r="AF153" s="2"/>
      <c r="AG153" s="2"/>
      <c r="AH153" s="2"/>
      <c r="AI153" s="2"/>
      <c r="AJ153" s="2"/>
      <c r="AK153" s="2"/>
      <c r="AL153" s="2"/>
      <c r="AM153" s="2">
        <v>0.170653</v>
      </c>
      <c r="AN153" s="2"/>
      <c r="AO153" s="2"/>
      <c r="AP153" s="2"/>
      <c r="AQ153" s="2"/>
      <c r="AR153" s="2">
        <v>4.993E-3</v>
      </c>
      <c r="AS153" s="2"/>
      <c r="AT153" s="2">
        <v>0.19550200000000001</v>
      </c>
      <c r="AU153" s="2">
        <v>7.26661</v>
      </c>
      <c r="AV153" s="2"/>
      <c r="AW153" s="2">
        <v>22.770399999999999</v>
      </c>
      <c r="AX153" s="2">
        <v>8.0566499999999994</v>
      </c>
      <c r="AY153" s="2">
        <v>5.1000000000000004E-3</v>
      </c>
      <c r="AZ153" s="2">
        <v>0</v>
      </c>
      <c r="BA153" s="2">
        <v>0</v>
      </c>
      <c r="BB153" s="2">
        <v>61.541200000000003</v>
      </c>
      <c r="BC153" s="2">
        <v>100</v>
      </c>
      <c r="BD153" s="3">
        <f t="shared" si="103"/>
        <v>2.2180063440754783E-2</v>
      </c>
      <c r="BE153" s="3"/>
      <c r="BF153" s="3">
        <f t="shared" si="104"/>
        <v>0</v>
      </c>
      <c r="BG153" s="3">
        <f t="shared" si="105"/>
        <v>0</v>
      </c>
      <c r="BH153" s="3">
        <f t="shared" si="106"/>
        <v>0</v>
      </c>
      <c r="BI153" s="3">
        <f t="shared" si="107"/>
        <v>6.4894878355310868E-4</v>
      </c>
      <c r="BJ153" s="3">
        <f t="shared" si="108"/>
        <v>0</v>
      </c>
      <c r="BK153" s="3">
        <f t="shared" si="109"/>
        <v>2.5409730639335042E-2</v>
      </c>
      <c r="BL153" s="3">
        <f t="shared" si="110"/>
        <v>0.9444537793019937</v>
      </c>
      <c r="BM153" s="3">
        <f t="shared" si="111"/>
        <v>0</v>
      </c>
      <c r="BN153" s="3">
        <f t="shared" si="112"/>
        <v>2.9595079873858809</v>
      </c>
      <c r="BO153" s="3">
        <f t="shared" si="113"/>
        <v>1.0471366346911981</v>
      </c>
      <c r="BP153" s="3">
        <f t="shared" si="114"/>
        <v>6.6285575728436896E-4</v>
      </c>
      <c r="BQ153" s="3">
        <f t="shared" si="115"/>
        <v>0</v>
      </c>
      <c r="BR153" s="3">
        <f t="shared" si="116"/>
        <v>0</v>
      </c>
      <c r="BS153" s="2"/>
      <c r="BT153" s="2">
        <f t="shared" si="95"/>
        <v>0</v>
      </c>
      <c r="BU153" s="2">
        <f t="shared" si="96"/>
        <v>2.2945672352853461</v>
      </c>
      <c r="BV153" s="2">
        <f t="shared" si="97"/>
        <v>97.705432764714658</v>
      </c>
      <c r="BW153" s="2">
        <f t="shared" si="93"/>
        <v>2.5613522753549995</v>
      </c>
      <c r="BX153" s="3">
        <f t="shared" si="117"/>
        <v>4.0066446220770793</v>
      </c>
      <c r="BY153" s="3">
        <f t="shared" si="118"/>
        <v>0.96663384274274844</v>
      </c>
      <c r="BZ153" s="3">
        <f t="shared" si="94"/>
        <v>0.99204357338208349</v>
      </c>
      <c r="CA153" s="3"/>
      <c r="CB153"/>
      <c r="CC153" s="4"/>
      <c r="CD153" s="3"/>
      <c r="CE153" s="2"/>
      <c r="CF153" s="2"/>
      <c r="CG153"/>
      <c r="CH153" s="5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</row>
    <row r="154" spans="1:123" s="2" customFormat="1" x14ac:dyDescent="0.2">
      <c r="A154" s="2" t="s">
        <v>117</v>
      </c>
      <c r="B154" s="2" t="s">
        <v>116</v>
      </c>
      <c r="C154" s="2">
        <v>68</v>
      </c>
      <c r="D154" s="2">
        <v>40</v>
      </c>
      <c r="E154" s="2">
        <v>15</v>
      </c>
      <c r="F154" s="2">
        <v>20</v>
      </c>
      <c r="G154" s="2">
        <v>5</v>
      </c>
      <c r="H154" s="2">
        <v>648</v>
      </c>
      <c r="I154" s="2">
        <v>4</v>
      </c>
      <c r="J154" s="2">
        <v>0.19415499999999999</v>
      </c>
      <c r="L154" s="2">
        <v>0.46548600000000001</v>
      </c>
      <c r="M154" s="2">
        <v>-2.4000000000000001E-4</v>
      </c>
      <c r="N154" s="2">
        <v>13.321199999999999</v>
      </c>
      <c r="O154" s="2">
        <v>1.2706E-2</v>
      </c>
      <c r="P154" s="2">
        <v>9.8673699999999993</v>
      </c>
      <c r="Q154" s="2">
        <v>30.0077</v>
      </c>
      <c r="R154" s="2">
        <v>8.8929999999999999E-3</v>
      </c>
      <c r="S154" s="2">
        <v>9.7319999999999993E-3</v>
      </c>
      <c r="T154" s="2">
        <v>-6.9899999999999997E-3</v>
      </c>
      <c r="U154" s="2">
        <v>1.354E-3</v>
      </c>
      <c r="V154" s="2">
        <v>8.6799999999999996E-4</v>
      </c>
      <c r="W154" s="2">
        <v>0</v>
      </c>
      <c r="X154" s="2">
        <v>0</v>
      </c>
      <c r="Y154" s="2">
        <v>45.835500000000003</v>
      </c>
      <c r="Z154" s="2">
        <v>99.717600000000004</v>
      </c>
      <c r="AC154" s="2">
        <f t="shared" si="102"/>
        <v>0.519715119</v>
      </c>
      <c r="AM154" s="2">
        <v>0.181537</v>
      </c>
      <c r="AP154" s="2">
        <v>6.8139999999999997E-3</v>
      </c>
      <c r="AQ154" s="2">
        <v>6.0700000000000001E-4</v>
      </c>
      <c r="AS154" s="2">
        <v>3.4229999999999998E-3</v>
      </c>
      <c r="AT154" s="2">
        <v>7.2856000000000004E-2</v>
      </c>
      <c r="AU154" s="2">
        <v>7.3231599999999997</v>
      </c>
      <c r="AV154" s="2">
        <v>6.0300000000000002E-4</v>
      </c>
      <c r="AW154" s="2">
        <v>22.9666</v>
      </c>
      <c r="AX154" s="2">
        <v>7.8610899999999999</v>
      </c>
      <c r="AY154" s="2">
        <v>6.5240000000000003E-3</v>
      </c>
      <c r="AZ154" s="2">
        <v>0</v>
      </c>
      <c r="BA154" s="2">
        <v>0</v>
      </c>
      <c r="BB154" s="2">
        <v>61.579700000000003</v>
      </c>
      <c r="BC154" s="2">
        <v>100</v>
      </c>
      <c r="BD154" s="3">
        <f t="shared" si="103"/>
        <v>2.3623349155539153E-2</v>
      </c>
      <c r="BE154" s="3"/>
      <c r="BF154" s="3">
        <f t="shared" si="104"/>
        <v>0</v>
      </c>
      <c r="BG154" s="3">
        <f t="shared" si="105"/>
        <v>8.8670354333190353E-4</v>
      </c>
      <c r="BH154" s="3">
        <f t="shared" si="106"/>
        <v>7.8988707191439032E-5</v>
      </c>
      <c r="BI154" s="3">
        <f t="shared" si="107"/>
        <v>0</v>
      </c>
      <c r="BJ154" s="3">
        <f t="shared" si="108"/>
        <v>4.4543384632009182E-4</v>
      </c>
      <c r="BK154" s="3">
        <f t="shared" si="109"/>
        <v>9.4807269376268235E-3</v>
      </c>
      <c r="BL154" s="3">
        <f t="shared" si="110"/>
        <v>0.952960364013276</v>
      </c>
      <c r="BM154" s="3">
        <f t="shared" si="111"/>
        <v>7.8468188527904003E-5</v>
      </c>
      <c r="BN154" s="3">
        <f t="shared" si="112"/>
        <v>2.9886359844858372</v>
      </c>
      <c r="BO154" s="3">
        <f t="shared" si="113"/>
        <v>1.0229610151821242</v>
      </c>
      <c r="BP154" s="3">
        <f t="shared" si="114"/>
        <v>8.4896594022561484E-4</v>
      </c>
      <c r="BQ154" s="3">
        <f t="shared" si="115"/>
        <v>0</v>
      </c>
      <c r="BR154" s="3">
        <f t="shared" si="116"/>
        <v>0</v>
      </c>
      <c r="BT154" s="2">
        <f t="shared" si="95"/>
        <v>9.071410532448132E-2</v>
      </c>
      <c r="BU154" s="2">
        <f t="shared" si="96"/>
        <v>2.4167840531685307</v>
      </c>
      <c r="BV154" s="2">
        <f t="shared" si="97"/>
        <v>97.492501841506979</v>
      </c>
      <c r="BW154" s="2">
        <f t="shared" si="93"/>
        <v>0.96060752334374144</v>
      </c>
      <c r="BX154" s="3">
        <f t="shared" si="117"/>
        <v>4.0116759883751527</v>
      </c>
      <c r="BY154" s="3">
        <f t="shared" si="118"/>
        <v>0.97747041671214707</v>
      </c>
      <c r="BZ154" s="3">
        <f t="shared" si="94"/>
        <v>0.98695114364977388</v>
      </c>
      <c r="CA154" s="3"/>
      <c r="CB154"/>
      <c r="CC154" s="3"/>
      <c r="CD154" s="3"/>
      <c r="CG154"/>
    </row>
    <row r="155" spans="1:123" s="2" customFormat="1" x14ac:dyDescent="0.2">
      <c r="A155" t="s">
        <v>118</v>
      </c>
      <c r="B155" s="2" t="s">
        <v>116</v>
      </c>
      <c r="C155">
        <v>35</v>
      </c>
      <c r="D155">
        <v>40</v>
      </c>
      <c r="E155">
        <v>15</v>
      </c>
      <c r="F155">
        <v>15</v>
      </c>
      <c r="G155">
        <v>5</v>
      </c>
      <c r="H155">
        <v>323</v>
      </c>
      <c r="I155">
        <v>4</v>
      </c>
      <c r="J155">
        <v>0.12927900000000001</v>
      </c>
      <c r="K155">
        <v>6.6961999999999994E-2</v>
      </c>
      <c r="L155">
        <v>0.305315</v>
      </c>
      <c r="M155">
        <v>-1.24E-3</v>
      </c>
      <c r="N155">
        <v>13.505000000000001</v>
      </c>
      <c r="O155">
        <v>-4.8799999999999998E-3</v>
      </c>
      <c r="P155">
        <v>9.6790199999999995</v>
      </c>
      <c r="Q155">
        <v>30.306000000000001</v>
      </c>
      <c r="R155">
        <v>-1.9000000000000001E-4</v>
      </c>
      <c r="S155">
        <v>1.3651E-2</v>
      </c>
      <c r="T155"/>
      <c r="U155"/>
      <c r="V155"/>
      <c r="W155"/>
      <c r="X155"/>
      <c r="Y155">
        <v>46.0122</v>
      </c>
      <c r="Z155">
        <v>100.011</v>
      </c>
      <c r="AA155">
        <v>0.174266</v>
      </c>
      <c r="AB155">
        <v>7.9189999999999997E-2</v>
      </c>
      <c r="AC155">
        <v>0.34088400000000002</v>
      </c>
      <c r="AD155">
        <v>-2.0500000000000002E-3</v>
      </c>
      <c r="AE155">
        <v>16.2681</v>
      </c>
      <c r="AF155">
        <v>-6.8300000000000001E-3</v>
      </c>
      <c r="AG155">
        <v>18.2883</v>
      </c>
      <c r="AH155">
        <v>64.835400000000007</v>
      </c>
      <c r="AI155">
        <v>-2.4000000000000001E-4</v>
      </c>
      <c r="AJ155">
        <v>3.4088E-2</v>
      </c>
      <c r="AK155">
        <v>0</v>
      </c>
      <c r="AL155">
        <v>100.011</v>
      </c>
      <c r="AM155">
        <v>0.12047099999999999</v>
      </c>
      <c r="AN155">
        <v>1.6372999999999999E-2</v>
      </c>
      <c r="AO155"/>
      <c r="AP155"/>
      <c r="AQ155"/>
      <c r="AR155"/>
      <c r="AS155"/>
      <c r="AT155">
        <v>4.7626000000000002E-2</v>
      </c>
      <c r="AU155">
        <v>7.3992399999999998</v>
      </c>
      <c r="AV155"/>
      <c r="AW155">
        <v>23.116900000000001</v>
      </c>
      <c r="AX155">
        <v>7.6850800000000001</v>
      </c>
      <c r="AY155">
        <v>9.1210000000000006E-3</v>
      </c>
      <c r="AZ155"/>
      <c r="BA155"/>
      <c r="BB155">
        <v>61.608899999999998</v>
      </c>
      <c r="BC155">
        <v>100</v>
      </c>
      <c r="BD155" s="7">
        <f t="shared" ref="BD155:BD186" si="119">AM155/(SUM($AM155:$AY155))*5</f>
        <v>1.5688448108261293E-2</v>
      </c>
      <c r="BE155" s="7">
        <f t="shared" ref="BE155:BE186" si="120">AN155/(SUM($AM155:$AY155))*5</f>
        <v>2.1321891648327161E-3</v>
      </c>
      <c r="BF155" s="7"/>
      <c r="BG155" s="7"/>
      <c r="BH155"/>
      <c r="BI155"/>
      <c r="BJ155" s="7"/>
      <c r="BK155" s="7">
        <f t="shared" ref="BK155:BK186" si="121">AT155/(SUM($AM155:$AY155))*5</f>
        <v>6.2021401798279452E-3</v>
      </c>
      <c r="BL155" s="7">
        <f t="shared" ref="BL155:BL186" si="122">AU155/(SUM($AM155:$AY155))*5</f>
        <v>0.96357291614223584</v>
      </c>
      <c r="BM155"/>
      <c r="BN155" s="7">
        <f t="shared" ref="BN155:BN186" si="123">AW155/(SUM($AM155:$AY155))*5</f>
        <v>3.0104198194907115</v>
      </c>
      <c r="BO155" s="7">
        <f t="shared" ref="BO155:BO186" si="124">AX155/(SUM($AM155:$AY155))*5</f>
        <v>1.0007966961993899</v>
      </c>
      <c r="BP155" s="7">
        <f t="shared" ref="BP155:BP186" si="125">AY155/(SUM($AM155:$AY155))*5</f>
        <v>1.1877907147400724E-3</v>
      </c>
      <c r="BQ155"/>
      <c r="BR155"/>
      <c r="BS155"/>
      <c r="BT155">
        <f t="shared" si="95"/>
        <v>0</v>
      </c>
      <c r="BU155">
        <f t="shared" si="96"/>
        <v>1.6020695476195828</v>
      </c>
      <c r="BV155">
        <f t="shared" si="97"/>
        <v>98.397930452380407</v>
      </c>
      <c r="BW155" s="2">
        <f t="shared" si="93"/>
        <v>0.62936274676283088</v>
      </c>
      <c r="BX155" s="7">
        <f t="shared" ref="BX155:BX186" si="126">BN155+BO155</f>
        <v>4.0112165156901014</v>
      </c>
      <c r="BY155" s="7">
        <f t="shared" ref="BY155:BY186" si="127">BD155+BL155+BG155</f>
        <v>0.97926136425049715</v>
      </c>
      <c r="BZ155" s="7">
        <f t="shared" si="94"/>
        <v>0.98546350443032504</v>
      </c>
      <c r="CA155"/>
      <c r="CB155"/>
      <c r="CC155"/>
      <c r="CD155"/>
      <c r="CE155"/>
      <c r="CF155"/>
      <c r="CH155" s="5"/>
    </row>
    <row r="156" spans="1:123" s="2" customFormat="1" x14ac:dyDescent="0.2">
      <c r="A156" t="s">
        <v>118</v>
      </c>
      <c r="B156" s="2" t="s">
        <v>116</v>
      </c>
      <c r="C156">
        <v>35</v>
      </c>
      <c r="D156">
        <v>40</v>
      </c>
      <c r="E156">
        <v>15</v>
      </c>
      <c r="F156">
        <v>15</v>
      </c>
      <c r="G156">
        <v>5</v>
      </c>
      <c r="H156">
        <v>321</v>
      </c>
      <c r="I156">
        <v>2</v>
      </c>
      <c r="J156">
        <v>0.14305100000000001</v>
      </c>
      <c r="K156">
        <v>9.4548999999999994E-2</v>
      </c>
      <c r="L156">
        <v>0.63700100000000004</v>
      </c>
      <c r="M156">
        <v>-9.5600000000000008E-3</v>
      </c>
      <c r="N156">
        <v>13.296799999999999</v>
      </c>
      <c r="O156">
        <v>-1.1169999999999999E-2</v>
      </c>
      <c r="P156">
        <v>9.8683700000000005</v>
      </c>
      <c r="Q156">
        <v>30.131699999999999</v>
      </c>
      <c r="R156">
        <v>1.3060000000000001E-3</v>
      </c>
      <c r="S156">
        <v>9.9450000000000007E-3</v>
      </c>
      <c r="T156"/>
      <c r="U156"/>
      <c r="V156"/>
      <c r="W156"/>
      <c r="X156"/>
      <c r="Y156">
        <v>45.974699999999999</v>
      </c>
      <c r="Z156">
        <v>100.137</v>
      </c>
      <c r="AA156">
        <v>0.192829</v>
      </c>
      <c r="AB156">
        <v>0.111814</v>
      </c>
      <c r="AC156">
        <v>0.71121100000000004</v>
      </c>
      <c r="AD156">
        <v>-1.585E-2</v>
      </c>
      <c r="AE156">
        <v>16.017199999999999</v>
      </c>
      <c r="AF156">
        <v>-1.5630000000000002E-2</v>
      </c>
      <c r="AG156">
        <v>18.646100000000001</v>
      </c>
      <c r="AH156">
        <v>64.462500000000006</v>
      </c>
      <c r="AI156">
        <v>1.6800000000000001E-3</v>
      </c>
      <c r="AJ156">
        <v>2.4833999999999998E-2</v>
      </c>
      <c r="AK156">
        <v>0</v>
      </c>
      <c r="AL156">
        <v>100.137</v>
      </c>
      <c r="AM156">
        <v>0.13342100000000001</v>
      </c>
      <c r="AN156">
        <v>2.3137999999999999E-2</v>
      </c>
      <c r="AO156"/>
      <c r="AP156"/>
      <c r="AQ156"/>
      <c r="AR156"/>
      <c r="AS156">
        <v>5.0100000000000003E-4</v>
      </c>
      <c r="AT156">
        <v>9.9453E-2</v>
      </c>
      <c r="AU156">
        <v>7.2915700000000001</v>
      </c>
      <c r="AV156"/>
      <c r="AW156">
        <v>23.004200000000001</v>
      </c>
      <c r="AX156">
        <v>7.8423400000000001</v>
      </c>
      <c r="AY156">
        <v>6.6509999999999998E-3</v>
      </c>
      <c r="AZ156"/>
      <c r="BA156"/>
      <c r="BB156">
        <v>61.613100000000003</v>
      </c>
      <c r="BC156">
        <v>100</v>
      </c>
      <c r="BD156" s="7">
        <f t="shared" si="119"/>
        <v>1.7371949691044105E-2</v>
      </c>
      <c r="BE156" s="7">
        <f t="shared" si="120"/>
        <v>3.0126604653793513E-3</v>
      </c>
      <c r="BF156" s="7"/>
      <c r="BG156" s="7"/>
      <c r="BH156"/>
      <c r="BI156"/>
      <c r="BJ156" s="7">
        <f>AS156/(SUM($AM156:$AY156))*5</f>
        <v>6.5232210785506753E-5</v>
      </c>
      <c r="BK156" s="7">
        <f t="shared" si="121"/>
        <v>1.2949179758984037E-2</v>
      </c>
      <c r="BL156" s="7">
        <f t="shared" si="122"/>
        <v>0.94939167903648203</v>
      </c>
      <c r="BM156"/>
      <c r="BN156" s="7">
        <f t="shared" si="123"/>
        <v>2.9952391683671746</v>
      </c>
      <c r="BO156" s="7">
        <f t="shared" si="124"/>
        <v>1.0211041435760699</v>
      </c>
      <c r="BP156" s="7">
        <f t="shared" si="125"/>
        <v>8.6598689408064948E-4</v>
      </c>
      <c r="BQ156"/>
      <c r="BR156"/>
      <c r="BS156"/>
      <c r="BT156">
        <f t="shared" si="95"/>
        <v>0</v>
      </c>
      <c r="BU156">
        <f t="shared" si="96"/>
        <v>1.7969180029982528</v>
      </c>
      <c r="BV156">
        <f t="shared" si="97"/>
        <v>98.203081997001746</v>
      </c>
      <c r="BW156" s="2">
        <f t="shared" si="93"/>
        <v>1.3217322103799298</v>
      </c>
      <c r="BX156" s="7">
        <f t="shared" si="126"/>
        <v>4.0163433119432446</v>
      </c>
      <c r="BY156" s="7">
        <f t="shared" si="127"/>
        <v>0.96676362872752608</v>
      </c>
      <c r="BZ156" s="7">
        <f t="shared" si="94"/>
        <v>0.9797128084865101</v>
      </c>
      <c r="CA156"/>
      <c r="CB156"/>
      <c r="CD156"/>
      <c r="CE156"/>
      <c r="CF156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  <c r="CX156" s="9"/>
      <c r="CY156" s="9"/>
      <c r="CZ156" s="9"/>
      <c r="DA156" s="9"/>
      <c r="DB156" s="9"/>
      <c r="DC156" s="9"/>
      <c r="DD156" s="9"/>
      <c r="DE156" s="9"/>
      <c r="DF156" s="9"/>
      <c r="DG156" s="9"/>
      <c r="DH156" s="9"/>
      <c r="DI156" s="9"/>
      <c r="DJ156" s="9"/>
      <c r="DK156" s="9"/>
      <c r="DL156" s="9"/>
      <c r="DM156" s="9"/>
      <c r="DN156" s="9"/>
      <c r="DO156" s="9"/>
      <c r="DP156" s="9"/>
      <c r="DQ156" s="9"/>
      <c r="DR156" s="9"/>
      <c r="DS156" s="9"/>
    </row>
    <row r="157" spans="1:123" s="2" customFormat="1" x14ac:dyDescent="0.2">
      <c r="A157" t="s">
        <v>118</v>
      </c>
      <c r="B157" s="2" t="s">
        <v>116</v>
      </c>
      <c r="C157">
        <v>35</v>
      </c>
      <c r="D157">
        <v>40</v>
      </c>
      <c r="E157">
        <v>15</v>
      </c>
      <c r="F157">
        <v>15</v>
      </c>
      <c r="G157">
        <v>5</v>
      </c>
      <c r="H157">
        <v>320</v>
      </c>
      <c r="I157">
        <v>1</v>
      </c>
      <c r="J157">
        <v>0.146311</v>
      </c>
      <c r="K157">
        <v>9.4664999999999999E-2</v>
      </c>
      <c r="L157">
        <v>0.25542700000000002</v>
      </c>
      <c r="M157">
        <v>-6.1500000000000001E-3</v>
      </c>
      <c r="N157">
        <v>13.584899999999999</v>
      </c>
      <c r="O157">
        <v>1.2647E-2</v>
      </c>
      <c r="P157">
        <v>9.7028700000000008</v>
      </c>
      <c r="Q157">
        <v>30.386199999999999</v>
      </c>
      <c r="R157">
        <v>-2.7799999999999998E-2</v>
      </c>
      <c r="S157">
        <v>1.854E-3</v>
      </c>
      <c r="T157"/>
      <c r="U157"/>
      <c r="V157"/>
      <c r="W157"/>
      <c r="X157"/>
      <c r="Y157">
        <v>46.124400000000001</v>
      </c>
      <c r="Z157">
        <v>100.27500000000001</v>
      </c>
      <c r="AA157">
        <v>0.19722400000000001</v>
      </c>
      <c r="AB157">
        <v>0.11195099999999999</v>
      </c>
      <c r="AC157">
        <v>0.28518399999999999</v>
      </c>
      <c r="AD157">
        <v>-1.0200000000000001E-2</v>
      </c>
      <c r="AE157">
        <v>16.3643</v>
      </c>
      <c r="AF157">
        <v>1.7696E-2</v>
      </c>
      <c r="AG157">
        <v>18.333400000000001</v>
      </c>
      <c r="AH157">
        <v>65.006799999999998</v>
      </c>
      <c r="AI157">
        <v>-3.5770000000000003E-2</v>
      </c>
      <c r="AJ157">
        <v>4.6299999999999996E-3</v>
      </c>
      <c r="AK157">
        <v>-1.0000000000000001E-5</v>
      </c>
      <c r="AL157">
        <v>100.27500000000001</v>
      </c>
      <c r="AM157">
        <v>0.135967</v>
      </c>
      <c r="AN157">
        <v>2.3081999999999998E-2</v>
      </c>
      <c r="AO157"/>
      <c r="AP157">
        <v>6.7409999999999996E-3</v>
      </c>
      <c r="AQ157"/>
      <c r="AR157"/>
      <c r="AS157"/>
      <c r="AT157">
        <v>3.9733999999999998E-2</v>
      </c>
      <c r="AU157">
        <v>7.4225700000000003</v>
      </c>
      <c r="AV157"/>
      <c r="AW157">
        <v>23.1144</v>
      </c>
      <c r="AX157">
        <v>7.6828500000000002</v>
      </c>
      <c r="AY157">
        <v>1.235E-3</v>
      </c>
      <c r="AZ157"/>
      <c r="BA157"/>
      <c r="BB157">
        <v>61.589500000000001</v>
      </c>
      <c r="BC157">
        <v>100</v>
      </c>
      <c r="BD157" s="7">
        <f t="shared" si="119"/>
        <v>1.7691790882555535E-2</v>
      </c>
      <c r="BE157" s="7">
        <f t="shared" si="120"/>
        <v>3.0033899192535457E-3</v>
      </c>
      <c r="BF157" s="7"/>
      <c r="BG157" s="7">
        <f t="shared" ref="BG157:BG164" si="128">AP157/(SUM($AM157:$AY157))*5</f>
        <v>8.7712726131566367E-4</v>
      </c>
      <c r="BH157"/>
      <c r="BI157"/>
      <c r="BJ157" s="7"/>
      <c r="BK157" s="7">
        <f t="shared" si="121"/>
        <v>5.1701193593111676E-3</v>
      </c>
      <c r="BL157" s="7">
        <f t="shared" si="122"/>
        <v>0.96581197092772686</v>
      </c>
      <c r="BM157"/>
      <c r="BN157" s="7">
        <f t="shared" si="123"/>
        <v>3.0076057512171457</v>
      </c>
      <c r="BO157" s="7">
        <f t="shared" si="124"/>
        <v>0.99967915436864674</v>
      </c>
      <c r="BP157" s="7">
        <f t="shared" si="125"/>
        <v>1.606960640446291E-4</v>
      </c>
      <c r="BQ157"/>
      <c r="BR157"/>
      <c r="BS157"/>
      <c r="BT157">
        <f t="shared" si="95"/>
        <v>8.9104458553935478E-2</v>
      </c>
      <c r="BU157">
        <f t="shared" si="96"/>
        <v>1.7972505438663324</v>
      </c>
      <c r="BV157">
        <f t="shared" si="97"/>
        <v>98.113644997579726</v>
      </c>
      <c r="BW157" s="2">
        <f t="shared" si="93"/>
        <v>0.52247123344447044</v>
      </c>
      <c r="BX157" s="7">
        <f t="shared" si="126"/>
        <v>4.0072849055857924</v>
      </c>
      <c r="BY157" s="7">
        <f t="shared" si="127"/>
        <v>0.98438088907159804</v>
      </c>
      <c r="BZ157" s="7">
        <f t="shared" si="94"/>
        <v>0.98955100843090926</v>
      </c>
      <c r="CA157"/>
      <c r="CB157"/>
      <c r="CD157" s="3"/>
      <c r="CG157"/>
      <c r="CH157" s="6"/>
      <c r="CI157" s="9"/>
      <c r="CJ157" s="9"/>
      <c r="CK157" s="9"/>
      <c r="CL157" s="9"/>
      <c r="CM157" s="9"/>
      <c r="CN157" s="9"/>
      <c r="CO157" s="9"/>
      <c r="CP157" s="9"/>
      <c r="CQ157" s="9"/>
      <c r="CR157" s="9"/>
      <c r="CS157" s="9"/>
      <c r="CT157" s="9"/>
      <c r="CU157" s="9"/>
      <c r="CV157" s="9"/>
      <c r="CW157" s="9"/>
      <c r="CX157" s="9"/>
      <c r="CY157" s="9"/>
      <c r="CZ157" s="9"/>
      <c r="DA157" s="9"/>
      <c r="DB157" s="9"/>
      <c r="DC157" s="9"/>
      <c r="DD157" s="9"/>
      <c r="DE157" s="9"/>
      <c r="DF157" s="9"/>
      <c r="DG157" s="9"/>
      <c r="DH157" s="9"/>
      <c r="DI157" s="9"/>
      <c r="DJ157" s="9"/>
      <c r="DK157" s="9"/>
      <c r="DL157" s="9"/>
      <c r="DM157" s="9"/>
      <c r="DN157" s="9"/>
      <c r="DO157" s="9"/>
      <c r="DP157" s="9"/>
      <c r="DQ157" s="9"/>
      <c r="DR157" s="9"/>
      <c r="DS157" s="9"/>
    </row>
    <row r="158" spans="1:123" s="2" customFormat="1" x14ac:dyDescent="0.2">
      <c r="A158" t="s">
        <v>118</v>
      </c>
      <c r="B158" s="2" t="s">
        <v>116</v>
      </c>
      <c r="C158">
        <v>35</v>
      </c>
      <c r="D158">
        <v>40</v>
      </c>
      <c r="E158">
        <v>15</v>
      </c>
      <c r="F158">
        <v>15</v>
      </c>
      <c r="G158">
        <v>5</v>
      </c>
      <c r="H158">
        <v>322</v>
      </c>
      <c r="I158">
        <v>3</v>
      </c>
      <c r="J158">
        <v>0.16789000000000001</v>
      </c>
      <c r="K158">
        <v>7.3787000000000005E-2</v>
      </c>
      <c r="L158">
        <v>1.1038300000000001</v>
      </c>
      <c r="M158">
        <v>-1.23E-3</v>
      </c>
      <c r="N158">
        <v>12.9618</v>
      </c>
      <c r="O158">
        <v>7.2560000000000003E-3</v>
      </c>
      <c r="P158">
        <v>9.8249999999999993</v>
      </c>
      <c r="Q158">
        <v>29.882000000000001</v>
      </c>
      <c r="R158">
        <v>1.6737999999999999E-2</v>
      </c>
      <c r="S158">
        <v>0</v>
      </c>
      <c r="T158"/>
      <c r="U158"/>
      <c r="V158"/>
      <c r="W158"/>
      <c r="X158"/>
      <c r="Y158">
        <v>45.6447</v>
      </c>
      <c r="Z158">
        <v>99.681799999999996</v>
      </c>
      <c r="AA158">
        <v>0.22631299999999999</v>
      </c>
      <c r="AB158">
        <v>8.7261000000000005E-2</v>
      </c>
      <c r="AC158">
        <v>1.2324299999999999</v>
      </c>
      <c r="AD158">
        <v>-2.0500000000000002E-3</v>
      </c>
      <c r="AE158">
        <v>15.6137</v>
      </c>
      <c r="AF158">
        <v>1.0153000000000001E-2</v>
      </c>
      <c r="AG158">
        <v>18.5642</v>
      </c>
      <c r="AH158">
        <v>63.9283</v>
      </c>
      <c r="AI158">
        <v>2.1533E-2</v>
      </c>
      <c r="AJ158">
        <v>0</v>
      </c>
      <c r="AK158">
        <v>0</v>
      </c>
      <c r="AL158">
        <v>99.681799999999996</v>
      </c>
      <c r="AM158">
        <v>0.15776200000000001</v>
      </c>
      <c r="AN158">
        <v>1.8192E-2</v>
      </c>
      <c r="AO158"/>
      <c r="AP158">
        <v>3.9110000000000004E-3</v>
      </c>
      <c r="AQ158"/>
      <c r="AR158"/>
      <c r="AS158">
        <v>6.4749999999999999E-3</v>
      </c>
      <c r="AT158">
        <v>0.173628</v>
      </c>
      <c r="AU158">
        <v>7.1611200000000004</v>
      </c>
      <c r="AV158"/>
      <c r="AW158">
        <v>22.984500000000001</v>
      </c>
      <c r="AX158">
        <v>7.8663600000000002</v>
      </c>
      <c r="AY158">
        <v>0</v>
      </c>
      <c r="AZ158"/>
      <c r="BA158"/>
      <c r="BB158">
        <v>61.629100000000001</v>
      </c>
      <c r="BC158">
        <v>100</v>
      </c>
      <c r="BD158" s="7">
        <f t="shared" si="119"/>
        <v>2.0556944359457589E-2</v>
      </c>
      <c r="BE158" s="7">
        <f t="shared" si="120"/>
        <v>2.3704816862568454E-3</v>
      </c>
      <c r="BF158" s="7"/>
      <c r="BG158" s="7">
        <f t="shared" si="128"/>
        <v>5.0961707755884593E-4</v>
      </c>
      <c r="BH158"/>
      <c r="BI158"/>
      <c r="BJ158" s="7">
        <f>AS158/(SUM($AM158:$AY158))*5</f>
        <v>8.4371530994465011E-4</v>
      </c>
      <c r="BK158" s="7">
        <f t="shared" si="121"/>
        <v>2.2624340051748217E-2</v>
      </c>
      <c r="BL158" s="7">
        <f t="shared" si="122"/>
        <v>0.93311916298854558</v>
      </c>
      <c r="BM158"/>
      <c r="BN158" s="7">
        <f t="shared" si="123"/>
        <v>2.9949613191386582</v>
      </c>
      <c r="BO158" s="7">
        <f t="shared" si="124"/>
        <v>1.0250144193878299</v>
      </c>
      <c r="BP158" s="7">
        <f t="shared" si="125"/>
        <v>0</v>
      </c>
      <c r="BQ158"/>
      <c r="BR158"/>
      <c r="BS158"/>
      <c r="BT158">
        <f t="shared" si="95"/>
        <v>5.3408583309674337E-2</v>
      </c>
      <c r="BU158">
        <f t="shared" si="96"/>
        <v>2.1543965533369578</v>
      </c>
      <c r="BV158">
        <f t="shared" si="97"/>
        <v>97.792194863353359</v>
      </c>
      <c r="BW158" s="2">
        <f t="shared" si="93"/>
        <v>2.316145264520229</v>
      </c>
      <c r="BX158" s="7">
        <f t="shared" si="126"/>
        <v>4.0199757385264885</v>
      </c>
      <c r="BY158" s="7">
        <f t="shared" si="127"/>
        <v>0.95418572442556193</v>
      </c>
      <c r="BZ158" s="7">
        <f t="shared" si="94"/>
        <v>0.97681006447731011</v>
      </c>
      <c r="CA158"/>
      <c r="CB158"/>
      <c r="CC158" s="3"/>
      <c r="CD158" s="3"/>
      <c r="CG158"/>
    </row>
    <row r="159" spans="1:123" s="2" customFormat="1" x14ac:dyDescent="0.2">
      <c r="A159" t="s">
        <v>118</v>
      </c>
      <c r="B159" s="2" t="s">
        <v>116</v>
      </c>
      <c r="C159">
        <v>35</v>
      </c>
      <c r="D159">
        <v>40</v>
      </c>
      <c r="E159">
        <v>15</v>
      </c>
      <c r="F159">
        <v>15</v>
      </c>
      <c r="G159">
        <v>5</v>
      </c>
      <c r="H159">
        <v>324</v>
      </c>
      <c r="I159">
        <v>5</v>
      </c>
      <c r="J159">
        <v>0.176314</v>
      </c>
      <c r="K159">
        <v>8.9497999999999994E-2</v>
      </c>
      <c r="L159">
        <v>0.45468199999999998</v>
      </c>
      <c r="M159">
        <v>-5.9300000000000004E-3</v>
      </c>
      <c r="N159">
        <v>13.3292</v>
      </c>
      <c r="O159">
        <v>1.7704000000000001E-2</v>
      </c>
      <c r="P159">
        <v>9.7372399999999999</v>
      </c>
      <c r="Q159">
        <v>30.244800000000001</v>
      </c>
      <c r="R159">
        <v>9.3439999999999999E-3</v>
      </c>
      <c r="S159">
        <v>9.9439999999999997E-3</v>
      </c>
      <c r="T159"/>
      <c r="U159"/>
      <c r="V159"/>
      <c r="W159"/>
      <c r="X159"/>
      <c r="Y159">
        <v>45.999200000000002</v>
      </c>
      <c r="Z159">
        <v>100.062</v>
      </c>
      <c r="AA159">
        <v>0.23766699999999999</v>
      </c>
      <c r="AB159">
        <v>0.105841</v>
      </c>
      <c r="AC159">
        <v>0.50765199999999999</v>
      </c>
      <c r="AD159">
        <v>-9.8300000000000002E-3</v>
      </c>
      <c r="AE159">
        <v>16.0563</v>
      </c>
      <c r="AF159">
        <v>2.4771999999999999E-2</v>
      </c>
      <c r="AG159">
        <v>18.398299999999999</v>
      </c>
      <c r="AH159">
        <v>64.704400000000007</v>
      </c>
      <c r="AI159">
        <v>1.2022E-2</v>
      </c>
      <c r="AJ159">
        <v>2.4830999999999999E-2</v>
      </c>
      <c r="AK159">
        <v>-1.0000000000000001E-5</v>
      </c>
      <c r="AL159">
        <v>100.062</v>
      </c>
      <c r="AM159">
        <v>0.164354</v>
      </c>
      <c r="AN159">
        <v>2.189E-2</v>
      </c>
      <c r="AO159"/>
      <c r="AP159">
        <v>9.4660000000000005E-3</v>
      </c>
      <c r="AQ159"/>
      <c r="AR159"/>
      <c r="AS159">
        <v>3.5860000000000002E-3</v>
      </c>
      <c r="AT159">
        <v>7.0947999999999997E-2</v>
      </c>
      <c r="AU159">
        <v>7.3052999999999999</v>
      </c>
      <c r="AV159"/>
      <c r="AW159">
        <v>23.0777</v>
      </c>
      <c r="AX159">
        <v>7.7338100000000001</v>
      </c>
      <c r="AY159">
        <v>6.646E-3</v>
      </c>
      <c r="AZ159"/>
      <c r="BA159"/>
      <c r="BB159">
        <v>61.611499999999999</v>
      </c>
      <c r="BC159">
        <v>100</v>
      </c>
      <c r="BD159" s="7">
        <f t="shared" si="119"/>
        <v>2.1403771973005987E-2</v>
      </c>
      <c r="BE159" s="7">
        <f t="shared" si="120"/>
        <v>2.85072811424791E-3</v>
      </c>
      <c r="BF159" s="7"/>
      <c r="BG159" s="7">
        <f t="shared" si="128"/>
        <v>1.232754332090942E-3</v>
      </c>
      <c r="BH159"/>
      <c r="BI159"/>
      <c r="BJ159" s="7">
        <f>AS159/(SUM($AM159:$AY159))*5</f>
        <v>4.6700370112804962E-4</v>
      </c>
      <c r="BK159" s="7">
        <f t="shared" si="121"/>
        <v>9.2395366948223277E-3</v>
      </c>
      <c r="BL159" s="7">
        <f t="shared" si="122"/>
        <v>0.95136702115190763</v>
      </c>
      <c r="BM159"/>
      <c r="BN159" s="7">
        <f t="shared" si="123"/>
        <v>3.0054019279204658</v>
      </c>
      <c r="BO159" s="7">
        <f t="shared" si="124"/>
        <v>1.0071717495318242</v>
      </c>
      <c r="BP159" s="7">
        <f t="shared" si="125"/>
        <v>8.6550658050669766E-4</v>
      </c>
      <c r="BQ159"/>
      <c r="BR159"/>
      <c r="BS159"/>
      <c r="BT159">
        <f t="shared" si="95"/>
        <v>0.12656569222047515</v>
      </c>
      <c r="BU159">
        <f t="shared" si="96"/>
        <v>2.1975045192482541</v>
      </c>
      <c r="BV159">
        <f t="shared" si="97"/>
        <v>97.675929788531263</v>
      </c>
      <c r="BW159" s="2">
        <f t="shared" si="93"/>
        <v>0.93970014574703176</v>
      </c>
      <c r="BX159" s="7">
        <f t="shared" si="126"/>
        <v>4.0125736774522895</v>
      </c>
      <c r="BY159" s="7">
        <f t="shared" si="127"/>
        <v>0.97400354745700457</v>
      </c>
      <c r="BZ159" s="7">
        <f t="shared" si="94"/>
        <v>0.98324308415182693</v>
      </c>
      <c r="CA159"/>
      <c r="CB159"/>
      <c r="CC159" s="3"/>
      <c r="CD159" s="3"/>
      <c r="CG159"/>
      <c r="CH159"/>
    </row>
    <row r="160" spans="1:123" s="2" customFormat="1" x14ac:dyDescent="0.2">
      <c r="A160" t="s">
        <v>118</v>
      </c>
      <c r="B160" s="2" t="s">
        <v>116</v>
      </c>
      <c r="C160">
        <v>35</v>
      </c>
      <c r="D160">
        <v>40</v>
      </c>
      <c r="E160">
        <v>15</v>
      </c>
      <c r="F160">
        <v>15</v>
      </c>
      <c r="G160">
        <v>5</v>
      </c>
      <c r="H160">
        <v>325</v>
      </c>
      <c r="I160">
        <v>6</v>
      </c>
      <c r="J160">
        <v>0.20947199999999999</v>
      </c>
      <c r="K160">
        <v>0.10376000000000001</v>
      </c>
      <c r="L160">
        <v>0.554087</v>
      </c>
      <c r="M160">
        <v>-3.2799999999999999E-3</v>
      </c>
      <c r="N160">
        <v>13.372299999999999</v>
      </c>
      <c r="O160">
        <v>1.096E-3</v>
      </c>
      <c r="P160">
        <v>9.8311799999999998</v>
      </c>
      <c r="Q160">
        <v>30.213799999999999</v>
      </c>
      <c r="R160">
        <v>-9.4599999999999997E-3</v>
      </c>
      <c r="S160">
        <v>0</v>
      </c>
      <c r="T160"/>
      <c r="U160"/>
      <c r="V160"/>
      <c r="W160"/>
      <c r="X160"/>
      <c r="Y160">
        <v>46.056899999999999</v>
      </c>
      <c r="Z160">
        <v>100.33</v>
      </c>
      <c r="AA160">
        <v>0.282364</v>
      </c>
      <c r="AB160">
        <v>0.122707</v>
      </c>
      <c r="AC160">
        <v>0.61863800000000002</v>
      </c>
      <c r="AD160">
        <v>-5.4400000000000004E-3</v>
      </c>
      <c r="AE160">
        <v>16.1082</v>
      </c>
      <c r="AF160">
        <v>1.534E-3</v>
      </c>
      <c r="AG160">
        <v>18.575800000000001</v>
      </c>
      <c r="AH160">
        <v>64.638199999999998</v>
      </c>
      <c r="AI160">
        <v>-1.217E-2</v>
      </c>
      <c r="AJ160">
        <v>0</v>
      </c>
      <c r="AK160">
        <v>0</v>
      </c>
      <c r="AL160">
        <v>100.33</v>
      </c>
      <c r="AM160">
        <v>0.194909</v>
      </c>
      <c r="AN160">
        <v>2.5332E-2</v>
      </c>
      <c r="AO160"/>
      <c r="AP160">
        <v>5.8500000000000002E-4</v>
      </c>
      <c r="AQ160"/>
      <c r="AR160"/>
      <c r="AS160"/>
      <c r="AT160">
        <v>8.6303000000000005E-2</v>
      </c>
      <c r="AU160">
        <v>7.3156400000000001</v>
      </c>
      <c r="AV160"/>
      <c r="AW160">
        <v>23.0124</v>
      </c>
      <c r="AX160">
        <v>7.7942900000000002</v>
      </c>
      <c r="AY160">
        <v>0</v>
      </c>
      <c r="AZ160"/>
      <c r="BA160"/>
      <c r="BB160">
        <v>61.577100000000002</v>
      </c>
      <c r="BC160">
        <v>100</v>
      </c>
      <c r="BD160" s="7">
        <f t="shared" si="119"/>
        <v>2.5359321347719208E-2</v>
      </c>
      <c r="BE160" s="7">
        <f t="shared" si="120"/>
        <v>3.2959090056406994E-3</v>
      </c>
      <c r="BF160" s="7"/>
      <c r="BG160" s="7">
        <f t="shared" si="128"/>
        <v>7.6113483668869774E-5</v>
      </c>
      <c r="BH160"/>
      <c r="BI160"/>
      <c r="BJ160" s="7"/>
      <c r="BK160" s="7">
        <f t="shared" si="121"/>
        <v>1.122875552320422E-2</v>
      </c>
      <c r="BL160" s="7">
        <f t="shared" si="122"/>
        <v>0.95182708661082127</v>
      </c>
      <c r="BM160"/>
      <c r="BN160" s="7">
        <f t="shared" si="123"/>
        <v>2.9941092847546984</v>
      </c>
      <c r="BO160" s="7">
        <f t="shared" si="124"/>
        <v>1.014103529274248</v>
      </c>
      <c r="BP160" s="7">
        <f t="shared" si="125"/>
        <v>0</v>
      </c>
      <c r="BQ160"/>
      <c r="BR160"/>
      <c r="BS160"/>
      <c r="BT160">
        <f t="shared" si="95"/>
        <v>7.7884378044646794E-3</v>
      </c>
      <c r="BU160">
        <f t="shared" si="96"/>
        <v>2.5949344000519758</v>
      </c>
      <c r="BV160">
        <f t="shared" si="97"/>
        <v>97.397277162143553</v>
      </c>
      <c r="BW160" s="2">
        <f t="shared" si="93"/>
        <v>1.1359488732845038</v>
      </c>
      <c r="BX160" s="7">
        <f t="shared" si="126"/>
        <v>4.0082128140289459</v>
      </c>
      <c r="BY160" s="7">
        <f t="shared" si="127"/>
        <v>0.97726252144220938</v>
      </c>
      <c r="BZ160" s="7">
        <f t="shared" si="94"/>
        <v>0.98849127696541361</v>
      </c>
      <c r="CA160"/>
      <c r="CB160"/>
      <c r="CC160" s="3"/>
      <c r="CD160" s="3"/>
      <c r="CG160"/>
    </row>
    <row r="161" spans="1:123" s="2" customFormat="1" x14ac:dyDescent="0.2">
      <c r="A161" t="s">
        <v>119</v>
      </c>
      <c r="B161" s="2" t="s">
        <v>116</v>
      </c>
      <c r="C161">
        <v>34</v>
      </c>
      <c r="D161">
        <v>40</v>
      </c>
      <c r="E161">
        <v>15</v>
      </c>
      <c r="F161">
        <v>15</v>
      </c>
      <c r="G161">
        <v>5</v>
      </c>
      <c r="H161">
        <v>319</v>
      </c>
      <c r="I161">
        <v>4</v>
      </c>
      <c r="J161">
        <v>7.2581999999999994E-2</v>
      </c>
      <c r="K161">
        <v>8.9469000000000007E-2</v>
      </c>
      <c r="L161">
        <v>3.8864000000000003E-2</v>
      </c>
      <c r="M161">
        <v>-7.1999999999999998E-3</v>
      </c>
      <c r="N161">
        <v>13.7835</v>
      </c>
      <c r="O161">
        <v>2.35E-2</v>
      </c>
      <c r="P161">
        <v>9.6956100000000003</v>
      </c>
      <c r="Q161">
        <v>30.520199999999999</v>
      </c>
      <c r="R161">
        <v>3.1355000000000001E-2</v>
      </c>
      <c r="S161">
        <v>9.6039999999999997E-3</v>
      </c>
      <c r="T161"/>
      <c r="U161"/>
      <c r="V161"/>
      <c r="W161"/>
      <c r="X161"/>
      <c r="Y161">
        <v>46.291699999999999</v>
      </c>
      <c r="Z161">
        <v>100.54900000000001</v>
      </c>
      <c r="AA161">
        <v>9.7838999999999995E-2</v>
      </c>
      <c r="AB161">
        <v>0.105807</v>
      </c>
      <c r="AC161">
        <v>4.3390999999999999E-2</v>
      </c>
      <c r="AD161">
        <v>-1.1950000000000001E-2</v>
      </c>
      <c r="AE161">
        <v>16.6035</v>
      </c>
      <c r="AF161">
        <v>3.2881000000000001E-2</v>
      </c>
      <c r="AG161">
        <v>18.319700000000001</v>
      </c>
      <c r="AH161">
        <v>65.293700000000001</v>
      </c>
      <c r="AI161">
        <v>4.0339E-2</v>
      </c>
      <c r="AJ161">
        <v>2.3980999999999999E-2</v>
      </c>
      <c r="AK161">
        <v>-1.0000000000000001E-5</v>
      </c>
      <c r="AL161">
        <v>100.54900000000001</v>
      </c>
      <c r="AM161">
        <v>6.7211000000000007E-2</v>
      </c>
      <c r="AN161">
        <v>2.1738E-2</v>
      </c>
      <c r="AO161"/>
      <c r="AP161">
        <v>1.2482E-2</v>
      </c>
      <c r="AQ161"/>
      <c r="AR161"/>
      <c r="AS161">
        <v>1.1953E-2</v>
      </c>
      <c r="AT161">
        <v>6.0239999999999998E-3</v>
      </c>
      <c r="AU161">
        <v>7.5042600000000004</v>
      </c>
      <c r="AV161"/>
      <c r="AW161">
        <v>23.133700000000001</v>
      </c>
      <c r="AX161">
        <v>7.6497599999999997</v>
      </c>
      <c r="AY161">
        <v>6.3759999999999997E-3</v>
      </c>
      <c r="AZ161"/>
      <c r="BA161"/>
      <c r="BB161">
        <v>61.592799999999997</v>
      </c>
      <c r="BC161">
        <v>100</v>
      </c>
      <c r="BD161" s="7">
        <f t="shared" si="119"/>
        <v>8.7483557865483987E-3</v>
      </c>
      <c r="BE161" s="7">
        <f t="shared" si="120"/>
        <v>2.8294737184090262E-3</v>
      </c>
      <c r="BF161" s="7"/>
      <c r="BG161" s="7">
        <f t="shared" si="128"/>
        <v>1.6246890676778665E-3</v>
      </c>
      <c r="BH161"/>
      <c r="BI161"/>
      <c r="BJ161" s="7">
        <f>AS161/(SUM($AM161:$AY161))*5</f>
        <v>1.5558330737024144E-3</v>
      </c>
      <c r="BK161" s="7">
        <f t="shared" si="121"/>
        <v>7.8409925842745296E-4</v>
      </c>
      <c r="BL161" s="7">
        <f t="shared" si="122"/>
        <v>0.97677368875278869</v>
      </c>
      <c r="BM161"/>
      <c r="BN161" s="7">
        <f t="shared" si="123"/>
        <v>3.0111416027030491</v>
      </c>
      <c r="BO161" s="7">
        <f t="shared" si="124"/>
        <v>0.99571234116002527</v>
      </c>
      <c r="BP161" s="7">
        <f t="shared" si="125"/>
        <v>8.2991647937142102E-4</v>
      </c>
      <c r="BQ161"/>
      <c r="BR161"/>
      <c r="BS161"/>
      <c r="BT161">
        <f t="shared" si="95"/>
        <v>0.1645843533049321</v>
      </c>
      <c r="BU161">
        <f t="shared" si="96"/>
        <v>0.88622648373480173</v>
      </c>
      <c r="BV161">
        <f t="shared" si="97"/>
        <v>98.949189162960266</v>
      </c>
      <c r="BW161" s="2">
        <f t="shared" si="93"/>
        <v>7.9367829441380364E-2</v>
      </c>
      <c r="BX161" s="7">
        <f t="shared" si="126"/>
        <v>4.0068539438630744</v>
      </c>
      <c r="BY161" s="7">
        <f t="shared" si="127"/>
        <v>0.98714673360701499</v>
      </c>
      <c r="BZ161" s="7">
        <f t="shared" si="94"/>
        <v>0.98793083286544248</v>
      </c>
      <c r="CA161"/>
      <c r="CB161"/>
      <c r="CC161" s="3"/>
      <c r="CD161" s="3"/>
      <c r="CG161"/>
    </row>
    <row r="162" spans="1:123" s="2" customFormat="1" x14ac:dyDescent="0.2">
      <c r="A162" t="s">
        <v>119</v>
      </c>
      <c r="B162" s="2" t="s">
        <v>116</v>
      </c>
      <c r="C162">
        <v>34</v>
      </c>
      <c r="D162">
        <v>40</v>
      </c>
      <c r="E162">
        <v>15</v>
      </c>
      <c r="F162">
        <v>15</v>
      </c>
      <c r="G162">
        <v>5</v>
      </c>
      <c r="H162">
        <v>317</v>
      </c>
      <c r="I162">
        <v>2</v>
      </c>
      <c r="J162">
        <v>0.116602</v>
      </c>
      <c r="K162">
        <v>6.1961000000000002E-2</v>
      </c>
      <c r="L162">
        <v>0.152864</v>
      </c>
      <c r="M162">
        <v>-2.5500000000000002E-3</v>
      </c>
      <c r="N162">
        <v>13.565099999999999</v>
      </c>
      <c r="O162">
        <v>1.853E-3</v>
      </c>
      <c r="P162">
        <v>9.7480499999999992</v>
      </c>
      <c r="Q162">
        <v>30.604700000000001</v>
      </c>
      <c r="R162">
        <v>-1.2279999999999999E-2</v>
      </c>
      <c r="S162">
        <v>2.2085E-2</v>
      </c>
      <c r="T162"/>
      <c r="U162"/>
      <c r="V162"/>
      <c r="W162"/>
      <c r="X162"/>
      <c r="Y162">
        <v>46.414099999999998</v>
      </c>
      <c r="Z162">
        <v>100.673</v>
      </c>
      <c r="AA162">
        <v>0.15717700000000001</v>
      </c>
      <c r="AB162">
        <v>7.3275000000000007E-2</v>
      </c>
      <c r="AC162">
        <v>0.17067299999999999</v>
      </c>
      <c r="AD162">
        <v>-4.2399999999999998E-3</v>
      </c>
      <c r="AE162">
        <v>16.340499999999999</v>
      </c>
      <c r="AF162">
        <v>2.5929999999999998E-3</v>
      </c>
      <c r="AG162">
        <v>18.418800000000001</v>
      </c>
      <c r="AH162">
        <v>65.474500000000006</v>
      </c>
      <c r="AI162">
        <v>-1.5789999999999998E-2</v>
      </c>
      <c r="AJ162">
        <v>5.5147000000000002E-2</v>
      </c>
      <c r="AK162">
        <v>0</v>
      </c>
      <c r="AL162">
        <v>100.673</v>
      </c>
      <c r="AM162">
        <v>0.10777299999999999</v>
      </c>
      <c r="AN162">
        <v>1.5025999999999999E-2</v>
      </c>
      <c r="AO162"/>
      <c r="AP162">
        <v>9.8299999999999993E-4</v>
      </c>
      <c r="AQ162"/>
      <c r="AR162"/>
      <c r="AS162"/>
      <c r="AT162">
        <v>2.3650999999999998E-2</v>
      </c>
      <c r="AU162">
        <v>7.3716999999999997</v>
      </c>
      <c r="AV162"/>
      <c r="AW162">
        <v>23.154800000000002</v>
      </c>
      <c r="AX162">
        <v>7.6769100000000003</v>
      </c>
      <c r="AY162">
        <v>1.4636E-2</v>
      </c>
      <c r="AZ162"/>
      <c r="BA162"/>
      <c r="BB162">
        <v>61.641399999999997</v>
      </c>
      <c r="BC162">
        <v>100</v>
      </c>
      <c r="BD162" s="7">
        <f t="shared" si="119"/>
        <v>1.4045569455812082E-2</v>
      </c>
      <c r="BE162" s="7">
        <f t="shared" si="120"/>
        <v>1.9582708715822363E-3</v>
      </c>
      <c r="BF162" s="7"/>
      <c r="BG162" s="7">
        <f t="shared" si="128"/>
        <v>1.2810996051945551E-4</v>
      </c>
      <c r="BH162"/>
      <c r="BI162"/>
      <c r="BJ162" s="7"/>
      <c r="BK162" s="7">
        <f t="shared" si="121"/>
        <v>3.0823282566079776E-3</v>
      </c>
      <c r="BL162" s="7">
        <f t="shared" si="122"/>
        <v>0.96072044350078334</v>
      </c>
      <c r="BM162"/>
      <c r="BN162" s="7">
        <f t="shared" si="123"/>
        <v>3.0176607465268446</v>
      </c>
      <c r="BO162" s="7">
        <f t="shared" si="124"/>
        <v>1.0004970874988943</v>
      </c>
      <c r="BP162" s="7">
        <f t="shared" si="125"/>
        <v>1.9074439289549854E-3</v>
      </c>
      <c r="BQ162"/>
      <c r="BR162"/>
      <c r="BS162"/>
      <c r="BT162">
        <f t="shared" si="95"/>
        <v>1.3140910126334547E-2</v>
      </c>
      <c r="BU162">
        <f t="shared" si="96"/>
        <v>1.4407276775640414</v>
      </c>
      <c r="BV162">
        <f t="shared" si="97"/>
        <v>98.54613141230962</v>
      </c>
      <c r="BW162" s="2">
        <f t="shared" si="93"/>
        <v>0.31517407734191427</v>
      </c>
      <c r="BX162" s="7">
        <f t="shared" si="126"/>
        <v>4.0181578340257387</v>
      </c>
      <c r="BY162" s="7">
        <f t="shared" si="127"/>
        <v>0.97489412291711486</v>
      </c>
      <c r="BZ162" s="7">
        <f t="shared" si="94"/>
        <v>0.97797645117372278</v>
      </c>
      <c r="CA162"/>
      <c r="CB162"/>
      <c r="CC162"/>
      <c r="CD162" s="3"/>
      <c r="CG162"/>
    </row>
    <row r="163" spans="1:123" s="2" customFormat="1" x14ac:dyDescent="0.2">
      <c r="A163" t="s">
        <v>119</v>
      </c>
      <c r="B163" s="2" t="s">
        <v>116</v>
      </c>
      <c r="C163">
        <v>34</v>
      </c>
      <c r="D163">
        <v>40</v>
      </c>
      <c r="E163">
        <v>15</v>
      </c>
      <c r="F163">
        <v>15</v>
      </c>
      <c r="G163">
        <v>5</v>
      </c>
      <c r="H163">
        <v>316</v>
      </c>
      <c r="I163">
        <v>1</v>
      </c>
      <c r="J163">
        <v>0.12587200000000001</v>
      </c>
      <c r="K163">
        <v>9.3635999999999997E-2</v>
      </c>
      <c r="L163">
        <v>0.22411400000000001</v>
      </c>
      <c r="M163">
        <v>-1.17E-3</v>
      </c>
      <c r="N163">
        <v>13.443300000000001</v>
      </c>
      <c r="O163">
        <v>1.8086999999999999E-2</v>
      </c>
      <c r="P163">
        <v>9.5108800000000002</v>
      </c>
      <c r="Q163">
        <v>29.9254</v>
      </c>
      <c r="R163">
        <v>7.1120000000000003E-2</v>
      </c>
      <c r="S163">
        <v>4.3797000000000003E-2</v>
      </c>
      <c r="T163"/>
      <c r="U163"/>
      <c r="V163"/>
      <c r="W163"/>
      <c r="X163"/>
      <c r="Y163">
        <v>45.485300000000002</v>
      </c>
      <c r="Z163">
        <v>98.940399999999997</v>
      </c>
      <c r="AA163">
        <v>0.16967199999999999</v>
      </c>
      <c r="AB163">
        <v>0.110734</v>
      </c>
      <c r="AC163">
        <v>0.250224</v>
      </c>
      <c r="AD163">
        <v>-1.9300000000000001E-3</v>
      </c>
      <c r="AE163">
        <v>16.1937</v>
      </c>
      <c r="AF163">
        <v>2.5307E-2</v>
      </c>
      <c r="AG163">
        <v>17.970600000000001</v>
      </c>
      <c r="AH163">
        <v>64.021100000000004</v>
      </c>
      <c r="AI163">
        <v>9.1495999999999994E-2</v>
      </c>
      <c r="AJ163">
        <v>0.109362</v>
      </c>
      <c r="AK163">
        <v>3.9999999999999998E-6</v>
      </c>
      <c r="AL163">
        <v>98.940399999999997</v>
      </c>
      <c r="AM163">
        <v>0.118615</v>
      </c>
      <c r="AN163">
        <v>2.3151999999999999E-2</v>
      </c>
      <c r="AO163"/>
      <c r="AP163">
        <v>9.7769999999999992E-3</v>
      </c>
      <c r="AQ163"/>
      <c r="AR163"/>
      <c r="AS163">
        <v>2.759E-2</v>
      </c>
      <c r="AT163">
        <v>3.5353000000000002E-2</v>
      </c>
      <c r="AU163">
        <v>7.4483100000000002</v>
      </c>
      <c r="AV163"/>
      <c r="AW163">
        <v>23.083400000000001</v>
      </c>
      <c r="AX163">
        <v>7.6365400000000001</v>
      </c>
      <c r="AY163">
        <v>2.9592E-2</v>
      </c>
      <c r="AZ163"/>
      <c r="BA163"/>
      <c r="BB163">
        <v>61.588700000000003</v>
      </c>
      <c r="BC163">
        <v>100</v>
      </c>
      <c r="BD163" s="7">
        <f t="shared" si="119"/>
        <v>1.5439704267866703E-2</v>
      </c>
      <c r="BE163" s="7">
        <f t="shared" si="120"/>
        <v>3.0136157586279125E-3</v>
      </c>
      <c r="BF163" s="7"/>
      <c r="BG163" s="7">
        <f t="shared" si="128"/>
        <v>1.2726382719464883E-3</v>
      </c>
      <c r="BH163"/>
      <c r="BI163"/>
      <c r="BJ163" s="7">
        <f>AS163/(SUM($AM163:$AY163))*5</f>
        <v>3.5912948678534953E-3</v>
      </c>
      <c r="BK163" s="7">
        <f t="shared" si="121"/>
        <v>4.6017777261045528E-3</v>
      </c>
      <c r="BL163" s="7">
        <f t="shared" si="122"/>
        <v>0.96952074944479394</v>
      </c>
      <c r="BM163"/>
      <c r="BN163" s="7">
        <f t="shared" si="123"/>
        <v>3.0046863339111769</v>
      </c>
      <c r="BO163" s="7">
        <f t="shared" si="124"/>
        <v>0.99402199746857289</v>
      </c>
      <c r="BP163" s="7">
        <f t="shared" si="125"/>
        <v>3.8518882830562021E-3</v>
      </c>
      <c r="BQ163"/>
      <c r="BR163"/>
      <c r="BS163"/>
      <c r="BT163">
        <f t="shared" si="95"/>
        <v>0.12904031331838042</v>
      </c>
      <c r="BU163">
        <f t="shared" si="96"/>
        <v>1.5655228356612154</v>
      </c>
      <c r="BV163">
        <f t="shared" si="97"/>
        <v>98.305436851020403</v>
      </c>
      <c r="BW163" s="2">
        <f t="shared" si="93"/>
        <v>0.46443437416045996</v>
      </c>
      <c r="BX163" s="7">
        <f t="shared" si="126"/>
        <v>3.99870833137975</v>
      </c>
      <c r="BY163" s="7">
        <f t="shared" si="127"/>
        <v>0.98623309198460707</v>
      </c>
      <c r="BZ163" s="7">
        <f t="shared" si="94"/>
        <v>0.99083486971071166</v>
      </c>
      <c r="CA163"/>
      <c r="CB163"/>
      <c r="CD163" s="3"/>
      <c r="CG163"/>
      <c r="CH163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  <c r="CX163" s="9"/>
      <c r="CY163" s="9"/>
      <c r="CZ163" s="9"/>
      <c r="DA163" s="9"/>
      <c r="DB163" s="9"/>
      <c r="DC163" s="9"/>
      <c r="DD163" s="9"/>
      <c r="DE163" s="9"/>
      <c r="DF163" s="9"/>
      <c r="DG163" s="9"/>
      <c r="DH163" s="9"/>
      <c r="DI163" s="9"/>
      <c r="DJ163" s="9"/>
      <c r="DK163" s="9"/>
      <c r="DL163" s="9"/>
      <c r="DM163" s="9"/>
      <c r="DN163" s="9"/>
      <c r="DO163" s="9"/>
      <c r="DP163" s="9"/>
      <c r="DQ163" s="9"/>
      <c r="DR163" s="9"/>
      <c r="DS163" s="9"/>
    </row>
    <row r="164" spans="1:123" s="6" customFormat="1" x14ac:dyDescent="0.2">
      <c r="A164" t="s">
        <v>119</v>
      </c>
      <c r="B164" s="2" t="s">
        <v>116</v>
      </c>
      <c r="C164">
        <v>34</v>
      </c>
      <c r="D164">
        <v>40</v>
      </c>
      <c r="E164">
        <v>15</v>
      </c>
      <c r="F164">
        <v>15</v>
      </c>
      <c r="G164">
        <v>5</v>
      </c>
      <c r="H164">
        <v>318</v>
      </c>
      <c r="I164">
        <v>3</v>
      </c>
      <c r="J164">
        <v>0.52603100000000003</v>
      </c>
      <c r="K164">
        <v>0.103449</v>
      </c>
      <c r="L164">
        <v>0.11252</v>
      </c>
      <c r="M164">
        <v>-3.62E-3</v>
      </c>
      <c r="N164">
        <v>12.912699999999999</v>
      </c>
      <c r="O164">
        <v>1.2704E-2</v>
      </c>
      <c r="P164">
        <v>9.6717499999999994</v>
      </c>
      <c r="Q164">
        <v>30.4664</v>
      </c>
      <c r="R164">
        <v>4.0080000000000003E-3</v>
      </c>
      <c r="S164">
        <v>1.1311E-2</v>
      </c>
      <c r="T164"/>
      <c r="U164"/>
      <c r="V164"/>
      <c r="W164"/>
      <c r="X164"/>
      <c r="Y164">
        <v>46.192599999999999</v>
      </c>
      <c r="Z164">
        <v>100.01</v>
      </c>
      <c r="AA164">
        <v>0.70907699999999996</v>
      </c>
      <c r="AB164">
        <v>0.12234</v>
      </c>
      <c r="AC164">
        <v>0.12562899999999999</v>
      </c>
      <c r="AD164">
        <v>-6.0000000000000001E-3</v>
      </c>
      <c r="AE164">
        <v>15.554600000000001</v>
      </c>
      <c r="AF164">
        <v>1.7774999999999999E-2</v>
      </c>
      <c r="AG164">
        <v>18.2746</v>
      </c>
      <c r="AH164">
        <v>65.178399999999996</v>
      </c>
      <c r="AI164">
        <v>5.1570000000000001E-3</v>
      </c>
      <c r="AJ164">
        <v>2.8244999999999999E-2</v>
      </c>
      <c r="AK164">
        <v>0</v>
      </c>
      <c r="AL164">
        <v>100.01</v>
      </c>
      <c r="AM164">
        <v>0.48828700000000003</v>
      </c>
      <c r="AN164">
        <v>2.5196E-2</v>
      </c>
      <c r="AO164"/>
      <c r="AP164">
        <v>6.764E-3</v>
      </c>
      <c r="AQ164"/>
      <c r="AR164"/>
      <c r="AS164">
        <v>1.5319999999999999E-3</v>
      </c>
      <c r="AT164">
        <v>1.7484E-2</v>
      </c>
      <c r="AU164">
        <v>7.0472900000000003</v>
      </c>
      <c r="AV164"/>
      <c r="AW164">
        <v>23.149100000000001</v>
      </c>
      <c r="AX164">
        <v>7.6495100000000003</v>
      </c>
      <c r="AY164">
        <v>7.528E-3</v>
      </c>
      <c r="AZ164"/>
      <c r="BA164"/>
      <c r="BB164">
        <v>61.610500000000002</v>
      </c>
      <c r="BC164">
        <v>100</v>
      </c>
      <c r="BD164" s="7">
        <f t="shared" si="119"/>
        <v>6.3591140303241575E-2</v>
      </c>
      <c r="BE164" s="7">
        <f t="shared" si="120"/>
        <v>3.281353734751232E-3</v>
      </c>
      <c r="BF164" s="7"/>
      <c r="BG164" s="7">
        <f t="shared" si="128"/>
        <v>8.8089683528565373E-4</v>
      </c>
      <c r="BH164"/>
      <c r="BI164"/>
      <c r="BJ164" s="7">
        <f>AS164/(SUM($AM164:$AY164))*5</f>
        <v>1.9951714246860161E-4</v>
      </c>
      <c r="BK164" s="7">
        <f t="shared" si="121"/>
        <v>2.2769959000790018E-3</v>
      </c>
      <c r="BL164" s="7">
        <f t="shared" si="122"/>
        <v>0.91779057633652195</v>
      </c>
      <c r="BM164"/>
      <c r="BN164" s="7">
        <f t="shared" si="123"/>
        <v>3.0147795579111665</v>
      </c>
      <c r="BO164" s="7">
        <f t="shared" si="124"/>
        <v>0.9962195668962095</v>
      </c>
      <c r="BP164" s="7">
        <f t="shared" si="125"/>
        <v>9.8039494027652298E-4</v>
      </c>
      <c r="BQ164"/>
      <c r="BR164"/>
      <c r="BS164"/>
      <c r="BT164">
        <f t="shared" si="95"/>
        <v>8.9680379075939426E-2</v>
      </c>
      <c r="BU164">
        <f t="shared" si="96"/>
        <v>6.4739448932367285</v>
      </c>
      <c r="BV164">
        <f t="shared" si="97"/>
        <v>93.436374727687337</v>
      </c>
      <c r="BW164" s="2">
        <f t="shared" si="93"/>
        <v>0.23127519486231493</v>
      </c>
      <c r="BX164" s="7">
        <f t="shared" si="126"/>
        <v>4.010999124807376</v>
      </c>
      <c r="BY164" s="7">
        <f t="shared" si="127"/>
        <v>0.98226261347504917</v>
      </c>
      <c r="BZ164" s="7">
        <f t="shared" si="94"/>
        <v>0.98453960937512819</v>
      </c>
      <c r="CA164"/>
      <c r="CB164"/>
      <c r="CC164" s="3"/>
      <c r="CD164" s="3"/>
      <c r="CE164" s="2"/>
      <c r="CF164" s="2"/>
      <c r="CH164" s="2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  <c r="CX164" s="9"/>
      <c r="CY164" s="9"/>
      <c r="CZ164" s="9"/>
      <c r="DA164" s="9"/>
      <c r="DB164" s="9"/>
      <c r="DC164" s="9"/>
      <c r="DD164" s="9"/>
      <c r="DE164" s="9"/>
      <c r="DF164" s="9"/>
      <c r="DG164" s="9"/>
      <c r="DH164" s="9"/>
      <c r="DI164" s="9"/>
      <c r="DJ164" s="9"/>
      <c r="DK164" s="9"/>
      <c r="DL164" s="9"/>
      <c r="DM164" s="9"/>
      <c r="DN164" s="9"/>
      <c r="DO164" s="9"/>
      <c r="DP164" s="9"/>
      <c r="DQ164" s="9"/>
      <c r="DR164" s="9"/>
      <c r="DS164" s="9"/>
    </row>
    <row r="165" spans="1:123" s="2" customFormat="1" x14ac:dyDescent="0.2">
      <c r="A165" t="s">
        <v>78</v>
      </c>
      <c r="B165" s="2" t="s">
        <v>116</v>
      </c>
      <c r="C165">
        <v>33</v>
      </c>
      <c r="D165">
        <v>40</v>
      </c>
      <c r="E165">
        <v>15</v>
      </c>
      <c r="F165">
        <v>15</v>
      </c>
      <c r="G165">
        <v>5</v>
      </c>
      <c r="H165">
        <v>315</v>
      </c>
      <c r="I165">
        <v>5</v>
      </c>
      <c r="J165">
        <v>0.133765</v>
      </c>
      <c r="K165">
        <v>6.0288000000000001E-2</v>
      </c>
      <c r="L165">
        <v>9.6099000000000004E-2</v>
      </c>
      <c r="M165">
        <v>8.8000000000000003E-4</v>
      </c>
      <c r="N165">
        <v>13.8147</v>
      </c>
      <c r="O165">
        <v>-1.3990000000000001E-2</v>
      </c>
      <c r="P165">
        <v>9.6865799999999993</v>
      </c>
      <c r="Q165">
        <v>30.582799999999999</v>
      </c>
      <c r="R165">
        <v>-2.589E-2</v>
      </c>
      <c r="S165">
        <v>3.3700000000000001E-4</v>
      </c>
      <c r="T165"/>
      <c r="U165"/>
      <c r="V165"/>
      <c r="W165"/>
      <c r="X165"/>
      <c r="Y165">
        <v>46.344000000000001</v>
      </c>
      <c r="Z165">
        <v>100.68</v>
      </c>
      <c r="AA165">
        <v>0.180312</v>
      </c>
      <c r="AB165">
        <v>7.1296999999999999E-2</v>
      </c>
      <c r="AC165">
        <v>0.107295</v>
      </c>
      <c r="AD165">
        <v>1.4599999999999999E-3</v>
      </c>
      <c r="AE165">
        <v>16.641100000000002</v>
      </c>
      <c r="AF165">
        <v>-1.958E-2</v>
      </c>
      <c r="AG165">
        <v>18.302600000000002</v>
      </c>
      <c r="AH165">
        <v>65.427499999999995</v>
      </c>
      <c r="AI165">
        <v>-3.3309999999999999E-2</v>
      </c>
      <c r="AJ165">
        <v>8.4199999999999998E-4</v>
      </c>
      <c r="AK165">
        <v>0</v>
      </c>
      <c r="AL165">
        <v>100.68</v>
      </c>
      <c r="AM165">
        <v>0.12368700000000001</v>
      </c>
      <c r="AN165">
        <v>1.4626999999999999E-2</v>
      </c>
      <c r="AO165"/>
      <c r="AP165"/>
      <c r="AQ165"/>
      <c r="AR165"/>
      <c r="AS165"/>
      <c r="AT165">
        <v>1.4874999999999999E-2</v>
      </c>
      <c r="AU165">
        <v>7.5103999999999997</v>
      </c>
      <c r="AV165"/>
      <c r="AW165">
        <v>23.1477</v>
      </c>
      <c r="AX165">
        <v>7.6316199999999998</v>
      </c>
      <c r="AY165">
        <v>2.23E-4</v>
      </c>
      <c r="AZ165"/>
      <c r="BA165"/>
      <c r="BB165">
        <v>61.573399999999999</v>
      </c>
      <c r="BC165">
        <v>100</v>
      </c>
      <c r="BD165" s="7">
        <f t="shared" si="119"/>
        <v>1.608700872759275E-2</v>
      </c>
      <c r="BE165" s="7">
        <f t="shared" si="120"/>
        <v>1.9024204375439546E-3</v>
      </c>
      <c r="BF165" s="7">
        <f>AO165/(SUM($AM165:$AY165))*5</f>
        <v>0</v>
      </c>
      <c r="BG165" s="7"/>
      <c r="BH165"/>
      <c r="BI165"/>
      <c r="BJ165" s="7"/>
      <c r="BK165" s="7">
        <f t="shared" si="121"/>
        <v>1.9346758739636509E-3</v>
      </c>
      <c r="BL165" s="7">
        <f t="shared" si="122"/>
        <v>0.97681947454229268</v>
      </c>
      <c r="BM165"/>
      <c r="BN165" s="7">
        <f t="shared" si="123"/>
        <v>3.010641796823422</v>
      </c>
      <c r="BO165" s="7">
        <f t="shared" si="124"/>
        <v>0.9925856197148557</v>
      </c>
      <c r="BP165" s="7">
        <f t="shared" si="125"/>
        <v>2.9003880329001292E-5</v>
      </c>
      <c r="BQ165"/>
      <c r="BR165"/>
      <c r="BS165"/>
      <c r="BT165">
        <f t="shared" si="95"/>
        <v>0</v>
      </c>
      <c r="BU165">
        <f t="shared" si="96"/>
        <v>1.6201937441897116</v>
      </c>
      <c r="BV165">
        <f t="shared" si="97"/>
        <v>98.37980625581028</v>
      </c>
      <c r="BW165" s="2">
        <f t="shared" si="93"/>
        <v>0.19447083146706703</v>
      </c>
      <c r="BX165" s="7">
        <f t="shared" si="126"/>
        <v>4.0032274165382775</v>
      </c>
      <c r="BY165" s="7">
        <f t="shared" si="127"/>
        <v>0.9929064832698854</v>
      </c>
      <c r="BZ165" s="7">
        <f t="shared" si="94"/>
        <v>0.99484115914384907</v>
      </c>
      <c r="CA165"/>
      <c r="CB165"/>
      <c r="CC165"/>
      <c r="CD165"/>
      <c r="CE165"/>
      <c r="CF165"/>
      <c r="CG165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  <c r="CX165" s="9"/>
      <c r="CY165" s="9"/>
      <c r="CZ165" s="9"/>
      <c r="DA165" s="9"/>
      <c r="DB165" s="9"/>
      <c r="DC165" s="9"/>
      <c r="DD165" s="9"/>
      <c r="DE165" s="9"/>
      <c r="DF165" s="9"/>
      <c r="DG165" s="9"/>
      <c r="DH165" s="9"/>
      <c r="DI165" s="9"/>
      <c r="DJ165" s="9"/>
      <c r="DK165" s="9"/>
      <c r="DL165" s="9"/>
      <c r="DM165" s="9"/>
      <c r="DN165" s="9"/>
      <c r="DO165" s="9"/>
      <c r="DP165" s="9"/>
      <c r="DQ165" s="9"/>
      <c r="DR165" s="9"/>
      <c r="DS165" s="9"/>
    </row>
    <row r="166" spans="1:123" s="2" customFormat="1" x14ac:dyDescent="0.2">
      <c r="A166" t="s">
        <v>78</v>
      </c>
      <c r="B166" s="2" t="s">
        <v>116</v>
      </c>
      <c r="C166">
        <v>33</v>
      </c>
      <c r="D166">
        <v>40</v>
      </c>
      <c r="E166">
        <v>15</v>
      </c>
      <c r="F166">
        <v>15</v>
      </c>
      <c r="G166">
        <v>5</v>
      </c>
      <c r="H166">
        <v>311</v>
      </c>
      <c r="I166">
        <v>1</v>
      </c>
      <c r="J166">
        <v>0.14684800000000001</v>
      </c>
      <c r="K166">
        <v>6.4967999999999998E-2</v>
      </c>
      <c r="L166">
        <v>7.5777999999999998E-2</v>
      </c>
      <c r="M166">
        <v>-1.4E-3</v>
      </c>
      <c r="N166">
        <v>13.6975</v>
      </c>
      <c r="O166">
        <v>-1.99E-3</v>
      </c>
      <c r="P166">
        <v>9.5578500000000002</v>
      </c>
      <c r="Q166">
        <v>30.445699999999999</v>
      </c>
      <c r="R166">
        <v>-7.3899999999999999E-3</v>
      </c>
      <c r="S166">
        <v>4.5675E-2</v>
      </c>
      <c r="T166"/>
      <c r="U166"/>
      <c r="V166"/>
      <c r="W166"/>
      <c r="X166"/>
      <c r="Y166">
        <v>46.128900000000002</v>
      </c>
      <c r="Z166">
        <v>100.15300000000001</v>
      </c>
      <c r="AA166">
        <v>0.19794800000000001</v>
      </c>
      <c r="AB166">
        <v>7.6831999999999998E-2</v>
      </c>
      <c r="AC166">
        <v>8.4606000000000001E-2</v>
      </c>
      <c r="AD166">
        <v>-2.31E-3</v>
      </c>
      <c r="AE166">
        <v>16.4999</v>
      </c>
      <c r="AF166">
        <v>-2.7799999999999999E-3</v>
      </c>
      <c r="AG166">
        <v>18.0594</v>
      </c>
      <c r="AH166">
        <v>65.134299999999996</v>
      </c>
      <c r="AI166">
        <v>-9.5099999999999994E-3</v>
      </c>
      <c r="AJ166">
        <v>0.11405</v>
      </c>
      <c r="AK166">
        <v>0</v>
      </c>
      <c r="AL166">
        <v>100.15300000000001</v>
      </c>
      <c r="AM166">
        <v>0.13647100000000001</v>
      </c>
      <c r="AN166">
        <v>1.5841999999999998E-2</v>
      </c>
      <c r="AO166"/>
      <c r="AP166"/>
      <c r="AQ166"/>
      <c r="AR166"/>
      <c r="AS166"/>
      <c r="AT166">
        <v>1.1788E-2</v>
      </c>
      <c r="AU166">
        <v>7.4843299999999999</v>
      </c>
      <c r="AV166"/>
      <c r="AW166">
        <v>23.160499999999999</v>
      </c>
      <c r="AX166">
        <v>7.5682700000000001</v>
      </c>
      <c r="AY166">
        <v>3.0435E-2</v>
      </c>
      <c r="AZ166"/>
      <c r="BA166"/>
      <c r="BB166">
        <v>61.597499999999997</v>
      </c>
      <c r="BC166">
        <v>100</v>
      </c>
      <c r="BD166" s="7">
        <f t="shared" si="119"/>
        <v>1.7766128589637751E-2</v>
      </c>
      <c r="BE166" s="7">
        <f t="shared" si="120"/>
        <v>2.0623503097144534E-3</v>
      </c>
      <c r="BF166" s="7"/>
      <c r="BG166" s="7"/>
      <c r="BH166"/>
      <c r="BI166"/>
      <c r="BJ166" s="7"/>
      <c r="BK166" s="7">
        <f t="shared" si="121"/>
        <v>1.5345906735837636E-3</v>
      </c>
      <c r="BL166" s="7">
        <f t="shared" si="122"/>
        <v>0.97432838615737771</v>
      </c>
      <c r="BM166"/>
      <c r="BN166" s="7">
        <f t="shared" si="123"/>
        <v>3.0150905408497413</v>
      </c>
      <c r="BO166" s="7">
        <f t="shared" si="124"/>
        <v>0.98525590067558455</v>
      </c>
      <c r="BP166" s="7">
        <f t="shared" si="125"/>
        <v>3.9621027443605232E-3</v>
      </c>
      <c r="BQ166"/>
      <c r="BR166"/>
      <c r="BS166"/>
      <c r="BT166">
        <f t="shared" si="95"/>
        <v>0</v>
      </c>
      <c r="BU166">
        <f t="shared" si="96"/>
        <v>1.7907697629159982</v>
      </c>
      <c r="BV166">
        <f t="shared" si="97"/>
        <v>98.209230237084</v>
      </c>
      <c r="BW166" s="2">
        <f t="shared" si="93"/>
        <v>0.15444300747754139</v>
      </c>
      <c r="BX166" s="7">
        <f t="shared" si="126"/>
        <v>4.000346441525326</v>
      </c>
      <c r="BY166" s="7">
        <f t="shared" si="127"/>
        <v>0.99209451474701549</v>
      </c>
      <c r="BZ166" s="7">
        <f t="shared" si="94"/>
        <v>0.99362910542059923</v>
      </c>
      <c r="CA166"/>
      <c r="CB166"/>
      <c r="CD166" s="8"/>
      <c r="CE166" s="9"/>
      <c r="CF166" s="9"/>
      <c r="CG166"/>
    </row>
    <row r="167" spans="1:123" s="2" customFormat="1" x14ac:dyDescent="0.2">
      <c r="A167" t="s">
        <v>78</v>
      </c>
      <c r="B167" s="2" t="s">
        <v>116</v>
      </c>
      <c r="C167">
        <v>33</v>
      </c>
      <c r="D167">
        <v>40</v>
      </c>
      <c r="E167">
        <v>15</v>
      </c>
      <c r="F167">
        <v>15</v>
      </c>
      <c r="G167">
        <v>5</v>
      </c>
      <c r="H167">
        <v>312</v>
      </c>
      <c r="I167">
        <v>2</v>
      </c>
      <c r="J167">
        <v>0.29433300000000001</v>
      </c>
      <c r="K167">
        <v>6.4083000000000001E-2</v>
      </c>
      <c r="L167">
        <v>0.24385899999999999</v>
      </c>
      <c r="M167">
        <v>7.5175000000000006E-2</v>
      </c>
      <c r="N167">
        <v>11.971299999999999</v>
      </c>
      <c r="O167">
        <v>9.6900000000000007E-3</v>
      </c>
      <c r="P167">
        <v>9.6301000000000005</v>
      </c>
      <c r="Q167">
        <v>29.543800000000001</v>
      </c>
      <c r="R167">
        <v>3.2303999999999999E-2</v>
      </c>
      <c r="S167">
        <v>5.2082000000000003E-2</v>
      </c>
      <c r="T167"/>
      <c r="U167"/>
      <c r="V167"/>
      <c r="W167"/>
      <c r="X167"/>
      <c r="Y167">
        <v>44.959099999999999</v>
      </c>
      <c r="Z167">
        <v>96.875900000000001</v>
      </c>
      <c r="AA167">
        <v>0.39675500000000002</v>
      </c>
      <c r="AB167">
        <v>7.5785000000000005E-2</v>
      </c>
      <c r="AC167">
        <v>0.27226800000000001</v>
      </c>
      <c r="AD167">
        <v>0.124662</v>
      </c>
      <c r="AE167">
        <v>14.4206</v>
      </c>
      <c r="AF167">
        <v>1.3559E-2</v>
      </c>
      <c r="AG167">
        <v>18.195900000000002</v>
      </c>
      <c r="AH167">
        <v>63.204799999999999</v>
      </c>
      <c r="AI167">
        <v>4.1558999999999999E-2</v>
      </c>
      <c r="AJ167">
        <v>0.130048</v>
      </c>
      <c r="AK167">
        <v>0</v>
      </c>
      <c r="AL167">
        <v>96.875900000000001</v>
      </c>
      <c r="AM167">
        <v>0.28164</v>
      </c>
      <c r="AN167">
        <v>1.6088999999999999E-2</v>
      </c>
      <c r="AO167">
        <v>6.8041000000000004E-2</v>
      </c>
      <c r="AP167">
        <v>5.3189999999999999E-3</v>
      </c>
      <c r="AQ167"/>
      <c r="AR167"/>
      <c r="AS167">
        <v>1.2725E-2</v>
      </c>
      <c r="AT167">
        <v>3.9059999999999997E-2</v>
      </c>
      <c r="AU167">
        <v>6.7349800000000002</v>
      </c>
      <c r="AV167"/>
      <c r="AW167">
        <v>23.1404</v>
      </c>
      <c r="AX167">
        <v>7.8514600000000003</v>
      </c>
      <c r="AY167">
        <v>3.5732E-2</v>
      </c>
      <c r="AZ167"/>
      <c r="BA167"/>
      <c r="BB167">
        <v>61.814599999999999</v>
      </c>
      <c r="BC167">
        <v>100</v>
      </c>
      <c r="BD167" s="7">
        <f t="shared" si="119"/>
        <v>3.6877924641760103E-2</v>
      </c>
      <c r="BE167" s="7">
        <f t="shared" si="120"/>
        <v>2.106692691241579E-3</v>
      </c>
      <c r="BF167" s="7">
        <f>AO167/(SUM($AM167:$AY167))*5</f>
        <v>8.9092844430833668E-3</v>
      </c>
      <c r="BG167" s="7">
        <f>AP167/(SUM($AM167:$AY167))*5</f>
        <v>6.9646953972987496E-4</v>
      </c>
      <c r="BH167"/>
      <c r="BI167"/>
      <c r="BJ167" s="7">
        <f>AS167/(SUM($AM167:$AY167))*5</f>
        <v>1.6662107337963262E-3</v>
      </c>
      <c r="BK167" s="7">
        <f t="shared" si="121"/>
        <v>5.1145140481009431E-3</v>
      </c>
      <c r="BL167" s="7">
        <f t="shared" si="122"/>
        <v>0.88187787567022258</v>
      </c>
      <c r="BM167"/>
      <c r="BN167" s="7">
        <f t="shared" si="123"/>
        <v>3.0300025826593719</v>
      </c>
      <c r="BO167" s="7">
        <f t="shared" si="124"/>
        <v>1.0280696996442047</v>
      </c>
      <c r="BP167" s="7">
        <f t="shared" si="125"/>
        <v>4.6787459284880414E-3</v>
      </c>
      <c r="BQ167"/>
      <c r="BR167"/>
      <c r="BS167"/>
      <c r="BT167">
        <f t="shared" si="95"/>
        <v>7.5748308266420414E-2</v>
      </c>
      <c r="BU167">
        <f t="shared" si="96"/>
        <v>4.0108579695722213</v>
      </c>
      <c r="BV167">
        <f t="shared" si="97"/>
        <v>95.913393722161359</v>
      </c>
      <c r="BW167" s="2">
        <f t="shared" si="93"/>
        <v>0.55317951468340376</v>
      </c>
      <c r="BX167" s="7">
        <f t="shared" si="126"/>
        <v>4.0580722823035771</v>
      </c>
      <c r="BY167" s="7">
        <f t="shared" si="127"/>
        <v>0.91945226985171258</v>
      </c>
      <c r="BZ167" s="7">
        <f t="shared" si="94"/>
        <v>0.9245667838998135</v>
      </c>
      <c r="CA167"/>
      <c r="CB167"/>
      <c r="CC167" s="3"/>
      <c r="CD167" s="8"/>
      <c r="CE167" s="9"/>
      <c r="CF167" s="9"/>
      <c r="CG167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  <c r="CX167" s="9"/>
      <c r="CY167" s="9"/>
      <c r="CZ167" s="9"/>
      <c r="DA167" s="9"/>
      <c r="DB167" s="9"/>
      <c r="DC167" s="9"/>
      <c r="DD167" s="9"/>
      <c r="DE167" s="9"/>
      <c r="DF167" s="9"/>
      <c r="DG167" s="9"/>
      <c r="DH167" s="9"/>
      <c r="DI167" s="9"/>
      <c r="DJ167" s="9"/>
      <c r="DK167" s="9"/>
      <c r="DL167" s="9"/>
      <c r="DM167" s="9"/>
      <c r="DN167" s="9"/>
      <c r="DO167" s="9"/>
      <c r="DP167" s="9"/>
      <c r="DQ167" s="9"/>
      <c r="DR167" s="9"/>
      <c r="DS167" s="9"/>
    </row>
    <row r="168" spans="1:123" s="2" customFormat="1" x14ac:dyDescent="0.2">
      <c r="A168" t="s">
        <v>120</v>
      </c>
      <c r="B168" s="2" t="s">
        <v>116</v>
      </c>
      <c r="C168">
        <v>31</v>
      </c>
      <c r="D168">
        <v>40</v>
      </c>
      <c r="E168">
        <v>15</v>
      </c>
      <c r="F168">
        <v>15</v>
      </c>
      <c r="G168">
        <v>5</v>
      </c>
      <c r="H168">
        <v>299</v>
      </c>
      <c r="I168">
        <v>3</v>
      </c>
      <c r="J168">
        <v>0.15046300000000001</v>
      </c>
      <c r="K168">
        <v>7.9746999999999998E-2</v>
      </c>
      <c r="L168">
        <v>0.33579900000000001</v>
      </c>
      <c r="M168">
        <v>-3.5799999999999998E-3</v>
      </c>
      <c r="N168">
        <v>12.8489</v>
      </c>
      <c r="O168">
        <v>-2.8600000000000001E-3</v>
      </c>
      <c r="P168">
        <v>9.94</v>
      </c>
      <c r="Q168">
        <v>30.4437</v>
      </c>
      <c r="R168">
        <v>-1.8550000000000001E-2</v>
      </c>
      <c r="S168">
        <v>4.1553E-2</v>
      </c>
      <c r="T168"/>
      <c r="U168"/>
      <c r="V168"/>
      <c r="W168"/>
      <c r="X168"/>
      <c r="Y168">
        <v>46.316000000000003</v>
      </c>
      <c r="Z168">
        <v>100.131</v>
      </c>
      <c r="AA168">
        <v>0.202821</v>
      </c>
      <c r="AB168">
        <v>9.4309000000000004E-2</v>
      </c>
      <c r="AC168">
        <v>0.374919</v>
      </c>
      <c r="AD168">
        <v>-5.94E-3</v>
      </c>
      <c r="AE168">
        <v>15.4777</v>
      </c>
      <c r="AF168">
        <v>-4.0000000000000001E-3</v>
      </c>
      <c r="AG168">
        <v>18.781500000000001</v>
      </c>
      <c r="AH168">
        <v>65.13</v>
      </c>
      <c r="AI168">
        <v>-2.3869999999999999E-2</v>
      </c>
      <c r="AJ168">
        <v>0.103759</v>
      </c>
      <c r="AK168">
        <v>3.9999999999999998E-6</v>
      </c>
      <c r="AL168">
        <v>100.131</v>
      </c>
      <c r="AM168">
        <v>0.139655</v>
      </c>
      <c r="AN168">
        <v>1.9421000000000001E-2</v>
      </c>
      <c r="AO168"/>
      <c r="AP168"/>
      <c r="AQ168"/>
      <c r="AR168"/>
      <c r="AS168"/>
      <c r="AT168">
        <v>5.2172999999999997E-2</v>
      </c>
      <c r="AU168">
        <v>7.0118799999999997</v>
      </c>
      <c r="AV168"/>
      <c r="AW168">
        <v>23.13</v>
      </c>
      <c r="AX168">
        <v>7.8610199999999999</v>
      </c>
      <c r="AY168">
        <v>2.7654000000000001E-2</v>
      </c>
      <c r="AZ168"/>
      <c r="BA168"/>
      <c r="BB168">
        <v>61.77</v>
      </c>
      <c r="BC168">
        <v>100</v>
      </c>
      <c r="BD168" s="7">
        <f t="shared" si="119"/>
        <v>1.8259468571604744E-2</v>
      </c>
      <c r="BE168" s="7">
        <f t="shared" si="120"/>
        <v>2.5392369705999483E-3</v>
      </c>
      <c r="BF168" s="7"/>
      <c r="BG168" s="7"/>
      <c r="BH168"/>
      <c r="BI168"/>
      <c r="BJ168" s="7"/>
      <c r="BK168" s="7">
        <f t="shared" si="121"/>
        <v>6.8214618437315837E-3</v>
      </c>
      <c r="BL168" s="7">
        <f t="shared" si="122"/>
        <v>0.91678208791567695</v>
      </c>
      <c r="BM168"/>
      <c r="BN168" s="7">
        <f t="shared" si="123"/>
        <v>3.0241774949784666</v>
      </c>
      <c r="BO168" s="7">
        <f t="shared" si="124"/>
        <v>1.0278045729172343</v>
      </c>
      <c r="BP168" s="7">
        <f t="shared" si="125"/>
        <v>3.6156768026863171E-3</v>
      </c>
      <c r="BQ168"/>
      <c r="BR168"/>
      <c r="BS168"/>
      <c r="BT168">
        <f t="shared" si="95"/>
        <v>0</v>
      </c>
      <c r="BU168">
        <f t="shared" si="96"/>
        <v>1.9527975462610474</v>
      </c>
      <c r="BV168">
        <f t="shared" si="97"/>
        <v>98.047202453738947</v>
      </c>
      <c r="BW168" s="2">
        <f t="shared" si="93"/>
        <v>0.72425201021473939</v>
      </c>
      <c r="BX168" s="7">
        <f t="shared" si="126"/>
        <v>4.0519820678957004</v>
      </c>
      <c r="BY168" s="7">
        <f t="shared" si="127"/>
        <v>0.93504155648728171</v>
      </c>
      <c r="BZ168" s="7">
        <f t="shared" si="94"/>
        <v>0.94186301833101327</v>
      </c>
      <c r="CA168"/>
      <c r="CB168"/>
      <c r="CC168" s="3"/>
      <c r="CD168" s="3"/>
      <c r="CG168"/>
      <c r="CH168"/>
    </row>
    <row r="169" spans="1:123" x14ac:dyDescent="0.2">
      <c r="A169" t="s">
        <v>120</v>
      </c>
      <c r="B169" s="2" t="s">
        <v>116</v>
      </c>
      <c r="C169">
        <v>31</v>
      </c>
      <c r="D169">
        <v>40</v>
      </c>
      <c r="E169">
        <v>15</v>
      </c>
      <c r="F169">
        <v>15</v>
      </c>
      <c r="G169">
        <v>5</v>
      </c>
      <c r="H169">
        <v>297</v>
      </c>
      <c r="I169">
        <v>1</v>
      </c>
      <c r="J169">
        <v>0.16567699999999999</v>
      </c>
      <c r="K169">
        <v>9.4882999999999995E-2</v>
      </c>
      <c r="L169">
        <v>0.40699000000000002</v>
      </c>
      <c r="M169">
        <v>-7.9500000000000005E-3</v>
      </c>
      <c r="N169">
        <v>13.1731</v>
      </c>
      <c r="O169">
        <v>-9.3699999999999999E-3</v>
      </c>
      <c r="P169">
        <v>9.6266800000000003</v>
      </c>
      <c r="Q169">
        <v>30.108499999999999</v>
      </c>
      <c r="R169">
        <v>1.5221999999999999E-2</v>
      </c>
      <c r="S169">
        <v>5.4667E-2</v>
      </c>
      <c r="Y169">
        <v>45.761899999999997</v>
      </c>
      <c r="Z169">
        <v>99.390299999999996</v>
      </c>
      <c r="AA169">
        <v>0.223329</v>
      </c>
      <c r="AB169">
        <v>0.112209</v>
      </c>
      <c r="AC169">
        <v>0.45440399999999997</v>
      </c>
      <c r="AD169">
        <v>-1.3180000000000001E-2</v>
      </c>
      <c r="AE169">
        <v>15.8683</v>
      </c>
      <c r="AF169">
        <v>-1.311E-2</v>
      </c>
      <c r="AG169">
        <v>18.189399999999999</v>
      </c>
      <c r="AH169">
        <v>64.412899999999993</v>
      </c>
      <c r="AI169">
        <v>1.9584000000000001E-2</v>
      </c>
      <c r="AJ169">
        <v>0.13650399999999999</v>
      </c>
      <c r="AK169">
        <v>3.9999999999999998E-6</v>
      </c>
      <c r="AL169">
        <v>99.390299999999996</v>
      </c>
      <c r="AM169">
        <v>0.155363</v>
      </c>
      <c r="AN169">
        <v>2.3345999999999999E-2</v>
      </c>
      <c r="AS169">
        <v>5.8760000000000001E-3</v>
      </c>
      <c r="AT169">
        <v>6.3886999999999999E-2</v>
      </c>
      <c r="AU169">
        <v>7.2629900000000003</v>
      </c>
      <c r="AW169">
        <v>23.1113</v>
      </c>
      <c r="AX169">
        <v>7.6917900000000001</v>
      </c>
      <c r="AY169">
        <v>3.6755999999999997E-2</v>
      </c>
      <c r="BB169">
        <v>61.660800000000002</v>
      </c>
      <c r="BC169">
        <v>100</v>
      </c>
      <c r="BD169" s="7">
        <f t="shared" si="119"/>
        <v>2.0255241359694955E-2</v>
      </c>
      <c r="BE169" s="7">
        <f t="shared" si="120"/>
        <v>3.0437032291049894E-3</v>
      </c>
      <c r="BF169" s="7"/>
      <c r="BG169" s="7"/>
      <c r="BJ169" s="7">
        <f>AS169/(SUM($AM169:$AY169))*5</f>
        <v>7.6607556644482644E-4</v>
      </c>
      <c r="BK169" s="7">
        <f t="shared" si="121"/>
        <v>8.3291813671648451E-3</v>
      </c>
      <c r="BL169" s="7">
        <f t="shared" si="122"/>
        <v>0.94690251503286416</v>
      </c>
      <c r="BN169" s="7">
        <f t="shared" si="123"/>
        <v>3.013104533488141</v>
      </c>
      <c r="BO169" s="7">
        <f t="shared" si="124"/>
        <v>1.0028067360831605</v>
      </c>
      <c r="BP169" s="7">
        <f t="shared" si="125"/>
        <v>4.792013873425126E-3</v>
      </c>
      <c r="BT169">
        <f t="shared" si="95"/>
        <v>0</v>
      </c>
      <c r="BU169">
        <f t="shared" si="96"/>
        <v>2.0943058385062021</v>
      </c>
      <c r="BV169">
        <f t="shared" si="97"/>
        <v>97.905694161493813</v>
      </c>
      <c r="BW169" s="2">
        <f t="shared" si="93"/>
        <v>0.85384858010435394</v>
      </c>
      <c r="BX169" s="7">
        <f t="shared" si="126"/>
        <v>4.0159112695713013</v>
      </c>
      <c r="BY169" s="12">
        <f t="shared" si="127"/>
        <v>0.96715775639255908</v>
      </c>
      <c r="BZ169" s="13">
        <f t="shared" si="94"/>
        <v>0.97548693775972395</v>
      </c>
      <c r="CC169" s="3"/>
      <c r="CD169" s="3"/>
      <c r="CE169" s="2"/>
      <c r="CF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  <c r="CZ169" s="2"/>
      <c r="DA169" s="2"/>
      <c r="DB169" s="2"/>
      <c r="DC169" s="2"/>
      <c r="DD169" s="2"/>
      <c r="DE169" s="2"/>
      <c r="DF169" s="2"/>
      <c r="DG169" s="2"/>
      <c r="DH169" s="2"/>
      <c r="DI169" s="2"/>
      <c r="DJ169" s="2"/>
      <c r="DK169" s="2"/>
      <c r="DL169" s="2"/>
      <c r="DM169" s="2"/>
      <c r="DN169" s="2"/>
      <c r="DO169" s="2"/>
      <c r="DP169" s="2"/>
      <c r="DQ169" s="2"/>
      <c r="DR169" s="2"/>
      <c r="DS169" s="2"/>
    </row>
    <row r="170" spans="1:123" x14ac:dyDescent="0.2">
      <c r="A170" t="s">
        <v>120</v>
      </c>
      <c r="B170" s="2" t="s">
        <v>116</v>
      </c>
      <c r="C170">
        <v>31</v>
      </c>
      <c r="D170">
        <v>40</v>
      </c>
      <c r="E170">
        <v>15</v>
      </c>
      <c r="F170">
        <v>15</v>
      </c>
      <c r="G170">
        <v>5</v>
      </c>
      <c r="H170">
        <v>301</v>
      </c>
      <c r="I170">
        <v>5</v>
      </c>
      <c r="J170">
        <v>0.20308499999999999</v>
      </c>
      <c r="K170">
        <v>9.1120000000000007E-2</v>
      </c>
      <c r="L170">
        <v>0.37571599999999999</v>
      </c>
      <c r="M170">
        <v>-2.8300000000000001E-3</v>
      </c>
      <c r="N170">
        <v>12.791700000000001</v>
      </c>
      <c r="O170">
        <v>2.2897000000000001E-2</v>
      </c>
      <c r="P170">
        <v>9.7880900000000004</v>
      </c>
      <c r="Q170">
        <v>30.262499999999999</v>
      </c>
      <c r="R170">
        <v>2.078E-3</v>
      </c>
      <c r="S170">
        <v>3.3614999999999999E-2</v>
      </c>
      <c r="Y170">
        <v>45.9925</v>
      </c>
      <c r="Z170">
        <v>99.560599999999994</v>
      </c>
      <c r="AA170">
        <v>0.273754</v>
      </c>
      <c r="AB170">
        <v>0.10775899999999999</v>
      </c>
      <c r="AC170">
        <v>0.41948600000000003</v>
      </c>
      <c r="AD170">
        <v>-4.7000000000000002E-3</v>
      </c>
      <c r="AE170">
        <v>15.408799999999999</v>
      </c>
      <c r="AF170">
        <v>3.2037999999999997E-2</v>
      </c>
      <c r="AG170">
        <v>18.494399999999999</v>
      </c>
      <c r="AH170">
        <v>64.742400000000004</v>
      </c>
      <c r="AI170">
        <v>2.673E-3</v>
      </c>
      <c r="AJ170">
        <v>8.3936999999999998E-2</v>
      </c>
      <c r="AK170">
        <v>0</v>
      </c>
      <c r="AL170">
        <v>99.560599999999994</v>
      </c>
      <c r="AM170">
        <v>0.189722</v>
      </c>
      <c r="AN170">
        <v>2.2335000000000001E-2</v>
      </c>
      <c r="AP170">
        <v>1.227E-2</v>
      </c>
      <c r="AS170">
        <v>7.9900000000000001E-4</v>
      </c>
      <c r="AT170">
        <v>5.8755000000000002E-2</v>
      </c>
      <c r="AU170">
        <v>7.0260300000000004</v>
      </c>
      <c r="AW170">
        <v>23.1417</v>
      </c>
      <c r="AX170">
        <v>7.7911799999999998</v>
      </c>
      <c r="AY170">
        <v>2.2516000000000001E-2</v>
      </c>
      <c r="BB170">
        <v>61.737200000000001</v>
      </c>
      <c r="BC170">
        <v>100</v>
      </c>
      <c r="BD170" s="7">
        <f t="shared" si="119"/>
        <v>2.4790340764808183E-2</v>
      </c>
      <c r="BE170" s="7">
        <f t="shared" si="120"/>
        <v>2.9184399330704444E-3</v>
      </c>
      <c r="BF170" s="7"/>
      <c r="BG170" s="7">
        <f>AP170/(SUM($AM170:$AY170))*5</f>
        <v>1.603279963231446E-3</v>
      </c>
      <c r="BJ170" s="7">
        <f>AS170/(SUM($AM170:$AY170))*5</f>
        <v>1.0440266427236557E-4</v>
      </c>
      <c r="BK170" s="7">
        <f t="shared" si="121"/>
        <v>7.6773198239334659E-3</v>
      </c>
      <c r="BL170" s="7">
        <f t="shared" si="122"/>
        <v>0.918067898945643</v>
      </c>
      <c r="BN170" s="7">
        <f t="shared" si="123"/>
        <v>3.0238487306530692</v>
      </c>
      <c r="BO170" s="7">
        <f t="shared" si="124"/>
        <v>1.0180474966527773</v>
      </c>
      <c r="BP170" s="7">
        <f t="shared" si="125"/>
        <v>2.9420905991947226E-3</v>
      </c>
      <c r="BT170">
        <f t="shared" si="95"/>
        <v>0.16975598580081794</v>
      </c>
      <c r="BU170">
        <f t="shared" si="96"/>
        <v>2.6248121546946033</v>
      </c>
      <c r="BV170">
        <f t="shared" si="97"/>
        <v>97.205431859504571</v>
      </c>
      <c r="BW170" s="2">
        <f t="shared" si="93"/>
        <v>0.80632356390212012</v>
      </c>
      <c r="BX170" s="7">
        <f t="shared" si="126"/>
        <v>4.0418962273058465</v>
      </c>
      <c r="BY170" s="12">
        <f t="shared" si="127"/>
        <v>0.94446151967368264</v>
      </c>
      <c r="BZ170" s="13">
        <f t="shared" si="94"/>
        <v>0.95213883949761613</v>
      </c>
      <c r="CC170" s="3"/>
      <c r="CD170" s="3"/>
      <c r="CE170" s="2"/>
      <c r="CF170" s="2"/>
      <c r="CG170" s="2"/>
      <c r="CH170" s="2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  <c r="CZ170" s="5"/>
      <c r="DA170" s="5"/>
      <c r="DB170" s="5"/>
      <c r="DC170" s="5"/>
      <c r="DD170" s="5"/>
      <c r="DE170" s="5"/>
      <c r="DF170" s="5"/>
      <c r="DG170" s="5"/>
      <c r="DH170" s="5"/>
      <c r="DI170" s="5"/>
      <c r="DJ170" s="5"/>
      <c r="DK170" s="5"/>
      <c r="DL170" s="5"/>
      <c r="DM170" s="5"/>
      <c r="DN170" s="5"/>
      <c r="DO170" s="5"/>
      <c r="DP170" s="5"/>
      <c r="DQ170" s="5"/>
      <c r="DR170" s="5"/>
      <c r="DS170" s="5"/>
    </row>
    <row r="171" spans="1:123" x14ac:dyDescent="0.2">
      <c r="A171" t="s">
        <v>120</v>
      </c>
      <c r="B171" s="2" t="s">
        <v>116</v>
      </c>
      <c r="C171">
        <v>31</v>
      </c>
      <c r="D171">
        <v>40</v>
      </c>
      <c r="E171">
        <v>15</v>
      </c>
      <c r="F171">
        <v>15</v>
      </c>
      <c r="G171">
        <v>5</v>
      </c>
      <c r="H171">
        <v>298</v>
      </c>
      <c r="I171">
        <v>2</v>
      </c>
      <c r="J171">
        <v>0.25074400000000002</v>
      </c>
      <c r="K171">
        <v>7.8595999999999999E-2</v>
      </c>
      <c r="L171">
        <v>0.46020499999999998</v>
      </c>
      <c r="M171">
        <v>-5.11E-3</v>
      </c>
      <c r="N171">
        <v>12.990600000000001</v>
      </c>
      <c r="O171">
        <v>8.8030000000000001E-3</v>
      </c>
      <c r="P171">
        <v>9.7217900000000004</v>
      </c>
      <c r="Q171">
        <v>30.273</v>
      </c>
      <c r="R171">
        <v>1.6410000000000001E-2</v>
      </c>
      <c r="S171">
        <v>2.2959E-2</v>
      </c>
      <c r="Y171">
        <v>45.991300000000003</v>
      </c>
      <c r="Z171">
        <v>99.809200000000004</v>
      </c>
      <c r="AA171">
        <v>0.33799800000000002</v>
      </c>
      <c r="AB171">
        <v>9.2948000000000003E-2</v>
      </c>
      <c r="AC171">
        <v>0.513818</v>
      </c>
      <c r="AD171">
        <v>-8.4700000000000001E-3</v>
      </c>
      <c r="AE171">
        <v>15.648400000000001</v>
      </c>
      <c r="AF171">
        <v>1.2317E-2</v>
      </c>
      <c r="AG171">
        <v>18.3691</v>
      </c>
      <c r="AH171">
        <v>64.764700000000005</v>
      </c>
      <c r="AI171">
        <v>2.1111999999999999E-2</v>
      </c>
      <c r="AJ171">
        <v>5.7328999999999998E-2</v>
      </c>
      <c r="AK171">
        <v>7.9999999999999996E-6</v>
      </c>
      <c r="AL171">
        <v>99.809200000000004</v>
      </c>
      <c r="AM171">
        <v>0.23399700000000001</v>
      </c>
      <c r="AN171">
        <v>1.9245000000000002E-2</v>
      </c>
      <c r="AP171">
        <v>4.712E-3</v>
      </c>
      <c r="AS171">
        <v>6.3039999999999997E-3</v>
      </c>
      <c r="AT171">
        <v>7.1890999999999997E-2</v>
      </c>
      <c r="AU171">
        <v>7.1276700000000002</v>
      </c>
      <c r="AW171">
        <v>23.1251</v>
      </c>
      <c r="AX171">
        <v>7.7301900000000003</v>
      </c>
      <c r="AY171">
        <v>1.5362000000000001E-2</v>
      </c>
      <c r="BB171">
        <v>61.67</v>
      </c>
      <c r="BC171">
        <v>100</v>
      </c>
      <c r="BD171" s="7">
        <f t="shared" si="119"/>
        <v>3.0520442032446464E-2</v>
      </c>
      <c r="BE171" s="7">
        <f t="shared" si="120"/>
        <v>2.5101428946287018E-3</v>
      </c>
      <c r="BF171" s="7"/>
      <c r="BG171" s="7">
        <f>AP171/(SUM($AM171:$AY171))*5</f>
        <v>6.1459045567630239E-4</v>
      </c>
      <c r="BJ171" s="7">
        <f>AS171/(SUM($AM171:$AY171))*5</f>
        <v>8.2223646701685277E-4</v>
      </c>
      <c r="BK171" s="7">
        <f t="shared" si="121"/>
        <v>9.3768086691479319E-3</v>
      </c>
      <c r="BL171" s="7">
        <f t="shared" si="122"/>
        <v>0.92966849601237478</v>
      </c>
      <c r="BN171" s="7">
        <f t="shared" si="123"/>
        <v>3.016227874906634</v>
      </c>
      <c r="BO171" s="7">
        <f t="shared" si="124"/>
        <v>1.0082557288973675</v>
      </c>
      <c r="BP171" s="7">
        <f t="shared" si="125"/>
        <v>2.0036796647069943E-3</v>
      </c>
      <c r="BT171">
        <f t="shared" si="95"/>
        <v>6.3966298774472519E-2</v>
      </c>
      <c r="BU171">
        <f t="shared" si="96"/>
        <v>3.1765539079648226</v>
      </c>
      <c r="BV171">
        <f t="shared" si="97"/>
        <v>96.759479793260709</v>
      </c>
      <c r="BW171" s="2">
        <f t="shared" si="93"/>
        <v>0.96650161932815026</v>
      </c>
      <c r="BX171" s="7">
        <f t="shared" si="126"/>
        <v>4.0244836038040015</v>
      </c>
      <c r="BY171" s="12">
        <f t="shared" si="127"/>
        <v>0.96080352850049755</v>
      </c>
      <c r="BZ171" s="13">
        <f t="shared" si="94"/>
        <v>0.97018033716964547</v>
      </c>
      <c r="CC171" s="3"/>
      <c r="CD171" s="3"/>
      <c r="CE171" s="2"/>
      <c r="CF171" s="2"/>
      <c r="CG171" s="2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  <c r="CZ171" s="5"/>
      <c r="DA171" s="5"/>
      <c r="DB171" s="5"/>
      <c r="DC171" s="5"/>
      <c r="DD171" s="5"/>
      <c r="DE171" s="5"/>
      <c r="DF171" s="5"/>
      <c r="DG171" s="5"/>
      <c r="DH171" s="5"/>
      <c r="DI171" s="5"/>
      <c r="DJ171" s="5"/>
      <c r="DK171" s="5"/>
      <c r="DL171" s="5"/>
      <c r="DM171" s="5"/>
      <c r="DN171" s="5"/>
      <c r="DO171" s="5"/>
      <c r="DP171" s="5"/>
      <c r="DQ171" s="5"/>
      <c r="DR171" s="5"/>
      <c r="DS171" s="5"/>
    </row>
    <row r="172" spans="1:123" x14ac:dyDescent="0.2">
      <c r="A172" t="s">
        <v>120</v>
      </c>
      <c r="B172" s="2" t="s">
        <v>116</v>
      </c>
      <c r="C172">
        <v>31</v>
      </c>
      <c r="D172">
        <v>40</v>
      </c>
      <c r="E172">
        <v>15</v>
      </c>
      <c r="F172">
        <v>15</v>
      </c>
      <c r="G172">
        <v>5</v>
      </c>
      <c r="H172">
        <v>300</v>
      </c>
      <c r="I172">
        <v>4</v>
      </c>
      <c r="J172">
        <v>0.29716599999999999</v>
      </c>
      <c r="K172">
        <v>7.6379000000000002E-2</v>
      </c>
      <c r="L172">
        <v>0.42698900000000001</v>
      </c>
      <c r="M172">
        <v>-8.3000000000000001E-4</v>
      </c>
      <c r="N172">
        <v>12.898999999999999</v>
      </c>
      <c r="O172">
        <v>4.2249999999999996E-3</v>
      </c>
      <c r="P172">
        <v>9.8011499999999998</v>
      </c>
      <c r="Q172">
        <v>30.1568</v>
      </c>
      <c r="R172">
        <v>1.2522E-2</v>
      </c>
      <c r="S172">
        <v>4.0528000000000002E-2</v>
      </c>
      <c r="Y172">
        <v>45.948900000000002</v>
      </c>
      <c r="Z172">
        <v>99.662800000000004</v>
      </c>
      <c r="AA172">
        <v>0.40057300000000001</v>
      </c>
      <c r="AB172">
        <v>9.0326000000000004E-2</v>
      </c>
      <c r="AC172">
        <v>0.47673300000000002</v>
      </c>
      <c r="AD172">
        <v>-1.3799999999999999E-3</v>
      </c>
      <c r="AE172">
        <v>15.5381</v>
      </c>
      <c r="AF172">
        <v>5.9119999999999997E-3</v>
      </c>
      <c r="AG172">
        <v>18.519100000000002</v>
      </c>
      <c r="AH172">
        <v>64.516199999999998</v>
      </c>
      <c r="AI172">
        <v>1.6109999999999999E-2</v>
      </c>
      <c r="AJ172">
        <v>0.101199</v>
      </c>
      <c r="AK172">
        <v>3.9999999999999998E-6</v>
      </c>
      <c r="AL172">
        <v>99.662800000000004</v>
      </c>
      <c r="AM172">
        <v>0.27755099999999999</v>
      </c>
      <c r="AN172">
        <v>1.8717999999999999E-2</v>
      </c>
      <c r="AP172">
        <v>2.264E-3</v>
      </c>
      <c r="AS172">
        <v>4.8149999999999998E-3</v>
      </c>
      <c r="AT172">
        <v>6.6757999999999998E-2</v>
      </c>
      <c r="AU172">
        <v>7.0833700000000004</v>
      </c>
      <c r="AW172">
        <v>23.055599999999998</v>
      </c>
      <c r="AX172">
        <v>7.7998200000000004</v>
      </c>
      <c r="AY172">
        <v>2.7140999999999998E-2</v>
      </c>
      <c r="BB172">
        <v>61.664700000000003</v>
      </c>
      <c r="BC172">
        <v>100</v>
      </c>
      <c r="BD172" s="7">
        <f t="shared" si="119"/>
        <v>3.6199751163637488E-2</v>
      </c>
      <c r="BE172" s="7">
        <f t="shared" si="120"/>
        <v>2.4413060744906934E-3</v>
      </c>
      <c r="BF172" s="7"/>
      <c r="BG172" s="7">
        <f>AP172/(SUM($AM172:$AY172))*5</f>
        <v>2.9528352135094188E-4</v>
      </c>
      <c r="BJ172" s="7">
        <f>AS172/(SUM($AM172:$AY172))*5</f>
        <v>6.2799918520529377E-4</v>
      </c>
      <c r="BK172" s="7">
        <f t="shared" si="121"/>
        <v>8.7069511123437186E-3</v>
      </c>
      <c r="BL172" s="7">
        <f t="shared" si="122"/>
        <v>0.92385266635672325</v>
      </c>
      <c r="BN172" s="7">
        <f t="shared" si="123"/>
        <v>3.0070400860683639</v>
      </c>
      <c r="BO172" s="7">
        <f t="shared" si="124"/>
        <v>1.017296075752431</v>
      </c>
      <c r="BP172" s="7">
        <f t="shared" si="125"/>
        <v>3.5398807654531423E-3</v>
      </c>
      <c r="BT172">
        <f t="shared" si="95"/>
        <v>3.0747563724122098E-2</v>
      </c>
      <c r="BU172">
        <f t="shared" si="96"/>
        <v>3.7694421639548641</v>
      </c>
      <c r="BV172">
        <f t="shared" si="97"/>
        <v>96.199810272321017</v>
      </c>
      <c r="BW172" s="2">
        <f t="shared" si="93"/>
        <v>0.89849949050753142</v>
      </c>
      <c r="BX172" s="7">
        <f t="shared" si="126"/>
        <v>4.0243361618207949</v>
      </c>
      <c r="BY172" s="12">
        <f t="shared" si="127"/>
        <v>0.96034770104171163</v>
      </c>
      <c r="BZ172" s="13">
        <f t="shared" si="94"/>
        <v>0.9690546521540554</v>
      </c>
      <c r="CC172" s="3"/>
      <c r="CD172" s="3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  <c r="CZ172" s="2"/>
      <c r="DA172" s="2"/>
      <c r="DB172" s="2"/>
      <c r="DC172" s="2"/>
      <c r="DD172" s="2"/>
      <c r="DE172" s="2"/>
      <c r="DF172" s="2"/>
      <c r="DG172" s="2"/>
      <c r="DH172" s="2"/>
      <c r="DI172" s="2"/>
      <c r="DJ172" s="2"/>
      <c r="DK172" s="2"/>
      <c r="DL172" s="2"/>
      <c r="DM172" s="2"/>
      <c r="DN172" s="2"/>
      <c r="DO172" s="2"/>
      <c r="DP172" s="2"/>
      <c r="DQ172" s="2"/>
      <c r="DR172" s="2"/>
      <c r="DS172" s="2"/>
    </row>
    <row r="173" spans="1:123" x14ac:dyDescent="0.2">
      <c r="A173" t="s">
        <v>121</v>
      </c>
      <c r="B173" s="2" t="s">
        <v>116</v>
      </c>
      <c r="C173">
        <v>29</v>
      </c>
      <c r="D173">
        <v>40</v>
      </c>
      <c r="E173">
        <v>15</v>
      </c>
      <c r="F173">
        <v>15</v>
      </c>
      <c r="G173">
        <v>5</v>
      </c>
      <c r="H173">
        <v>291</v>
      </c>
      <c r="I173">
        <v>2</v>
      </c>
      <c r="J173">
        <v>0.16014200000000001</v>
      </c>
      <c r="K173">
        <v>8.5494000000000001E-2</v>
      </c>
      <c r="L173">
        <v>0.223049</v>
      </c>
      <c r="M173">
        <v>-4.8799999999999998E-3</v>
      </c>
      <c r="N173">
        <v>13.196899999999999</v>
      </c>
      <c r="O173">
        <v>-9.1500000000000001E-3</v>
      </c>
      <c r="P173">
        <v>9.7075300000000002</v>
      </c>
      <c r="Q173">
        <v>30.342199999999998</v>
      </c>
      <c r="R173">
        <v>1.0246E-2</v>
      </c>
      <c r="S173">
        <v>2.5999000000000001E-2</v>
      </c>
      <c r="Y173">
        <v>46.037500000000001</v>
      </c>
      <c r="Z173">
        <v>99.775000000000006</v>
      </c>
      <c r="AA173">
        <v>0.215867</v>
      </c>
      <c r="AB173">
        <v>0.101106</v>
      </c>
      <c r="AC173">
        <v>0.24903400000000001</v>
      </c>
      <c r="AD173">
        <v>-8.09E-3</v>
      </c>
      <c r="AE173">
        <v>15.8969</v>
      </c>
      <c r="AF173">
        <v>-1.2800000000000001E-2</v>
      </c>
      <c r="AG173">
        <v>18.342199999999998</v>
      </c>
      <c r="AH173">
        <v>64.912700000000001</v>
      </c>
      <c r="AI173">
        <v>1.3181999999999999E-2</v>
      </c>
      <c r="AJ173">
        <v>6.4920000000000005E-2</v>
      </c>
      <c r="AK173">
        <v>0</v>
      </c>
      <c r="AL173">
        <v>99.775000000000006</v>
      </c>
      <c r="AM173">
        <v>0.149316</v>
      </c>
      <c r="AN173">
        <v>2.0916000000000001E-2</v>
      </c>
      <c r="AS173">
        <v>3.9329999999999999E-3</v>
      </c>
      <c r="AT173">
        <v>3.4812999999999997E-2</v>
      </c>
      <c r="AU173">
        <v>7.2345699999999997</v>
      </c>
      <c r="AW173">
        <v>23.157800000000002</v>
      </c>
      <c r="AX173">
        <v>7.7121399999999998</v>
      </c>
      <c r="AY173">
        <v>1.7381000000000001E-2</v>
      </c>
      <c r="BB173">
        <v>61.6783</v>
      </c>
      <c r="BC173">
        <v>100</v>
      </c>
      <c r="BD173" s="7">
        <f t="shared" si="119"/>
        <v>1.9477252133261055E-2</v>
      </c>
      <c r="BE173" s="7">
        <f t="shared" si="120"/>
        <v>2.7283493103169667E-3</v>
      </c>
      <c r="BF173" s="7"/>
      <c r="BG173" s="7"/>
      <c r="BJ173" s="7">
        <f>AS173/(SUM($AM173:$AY173))*5</f>
        <v>5.1303298132896488E-4</v>
      </c>
      <c r="BK173" s="7">
        <f t="shared" si="121"/>
        <v>4.5411180216133372E-3</v>
      </c>
      <c r="BL173" s="7">
        <f t="shared" si="122"/>
        <v>0.94370023283322901</v>
      </c>
      <c r="BN173" s="7">
        <f t="shared" si="123"/>
        <v>3.020776805242793</v>
      </c>
      <c r="BO173" s="7">
        <f t="shared" si="124"/>
        <v>1.0059959767674456</v>
      </c>
      <c r="BP173" s="7">
        <f t="shared" si="125"/>
        <v>2.2672327100123923E-3</v>
      </c>
      <c r="BT173">
        <f t="shared" si="95"/>
        <v>0</v>
      </c>
      <c r="BU173">
        <f t="shared" si="96"/>
        <v>2.0221872331181712</v>
      </c>
      <c r="BV173">
        <f t="shared" si="97"/>
        <v>97.97781276688184</v>
      </c>
      <c r="BW173" s="2">
        <f t="shared" si="93"/>
        <v>0.46926017621148941</v>
      </c>
      <c r="BX173" s="7">
        <f t="shared" si="126"/>
        <v>4.026772782010239</v>
      </c>
      <c r="BY173" s="12">
        <f t="shared" si="127"/>
        <v>0.96317748496649003</v>
      </c>
      <c r="BZ173" s="13">
        <f t="shared" si="94"/>
        <v>0.96771860298810342</v>
      </c>
      <c r="CC173" s="3"/>
      <c r="CD173" s="3"/>
      <c r="CE173" s="2"/>
      <c r="CF173" s="2"/>
      <c r="CH173" s="6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  <c r="CZ173" s="5"/>
      <c r="DA173" s="5"/>
      <c r="DB173" s="5"/>
      <c r="DC173" s="5"/>
      <c r="DD173" s="5"/>
      <c r="DE173" s="5"/>
      <c r="DF173" s="5"/>
      <c r="DG173" s="5"/>
      <c r="DH173" s="5"/>
      <c r="DI173" s="5"/>
      <c r="DJ173" s="5"/>
      <c r="DK173" s="5"/>
      <c r="DL173" s="5"/>
      <c r="DM173" s="5"/>
      <c r="DN173" s="5"/>
      <c r="DO173" s="5"/>
      <c r="DP173" s="5"/>
      <c r="DQ173" s="5"/>
      <c r="DR173" s="5"/>
      <c r="DS173" s="5"/>
    </row>
    <row r="174" spans="1:123" x14ac:dyDescent="0.2">
      <c r="A174" t="s">
        <v>121</v>
      </c>
      <c r="B174" s="2" t="s">
        <v>116</v>
      </c>
      <c r="C174">
        <v>29</v>
      </c>
      <c r="D174">
        <v>40</v>
      </c>
      <c r="E174">
        <v>15</v>
      </c>
      <c r="F174">
        <v>15</v>
      </c>
      <c r="G174">
        <v>5</v>
      </c>
      <c r="H174">
        <v>292</v>
      </c>
      <c r="I174">
        <v>3</v>
      </c>
      <c r="J174">
        <v>0.175536</v>
      </c>
      <c r="K174">
        <v>6.7183999999999994E-2</v>
      </c>
      <c r="L174">
        <v>0.43859100000000001</v>
      </c>
      <c r="M174">
        <v>-4.3E-3</v>
      </c>
      <c r="N174">
        <v>13.284700000000001</v>
      </c>
      <c r="O174">
        <v>4.973E-3</v>
      </c>
      <c r="P174">
        <v>9.8006399999999996</v>
      </c>
      <c r="Q174">
        <v>30.334599999999998</v>
      </c>
      <c r="R174">
        <v>-1.61E-2</v>
      </c>
      <c r="S174">
        <v>1.3669000000000001E-2</v>
      </c>
      <c r="Y174">
        <v>46.136899999999997</v>
      </c>
      <c r="Z174">
        <v>100.236</v>
      </c>
      <c r="AA174">
        <v>0.23661799999999999</v>
      </c>
      <c r="AB174">
        <v>7.9452999999999996E-2</v>
      </c>
      <c r="AC174">
        <v>0.48968699999999998</v>
      </c>
      <c r="AD174">
        <v>-7.1300000000000001E-3</v>
      </c>
      <c r="AE174">
        <v>16.002700000000001</v>
      </c>
      <c r="AF174">
        <v>6.9579999999999998E-3</v>
      </c>
      <c r="AG174">
        <v>18.5181</v>
      </c>
      <c r="AH174">
        <v>64.896600000000007</v>
      </c>
      <c r="AI174">
        <v>-2.0709999999999999E-2</v>
      </c>
      <c r="AJ174">
        <v>3.4130000000000001E-2</v>
      </c>
      <c r="AK174">
        <v>3.9999999999999998E-6</v>
      </c>
      <c r="AL174">
        <v>100.236</v>
      </c>
      <c r="AM174">
        <v>0.16320799999999999</v>
      </c>
      <c r="AN174">
        <v>1.6389999999999998E-2</v>
      </c>
      <c r="AP174">
        <v>2.6519999999999998E-3</v>
      </c>
      <c r="AT174">
        <v>6.8262000000000003E-2</v>
      </c>
      <c r="AU174">
        <v>7.2622</v>
      </c>
      <c r="AW174">
        <v>23.0868</v>
      </c>
      <c r="AX174">
        <v>7.7641600000000004</v>
      </c>
      <c r="AY174">
        <v>9.1120000000000003E-3</v>
      </c>
      <c r="BB174">
        <v>61.6372</v>
      </c>
      <c r="BC174">
        <v>100</v>
      </c>
      <c r="BD174" s="7">
        <f t="shared" si="119"/>
        <v>2.1266114024981873E-2</v>
      </c>
      <c r="BE174" s="7">
        <f t="shared" si="120"/>
        <v>2.1356282098270478E-3</v>
      </c>
      <c r="BF174" s="7"/>
      <c r="BG174" s="7">
        <f>AP174/(SUM($AM174:$AY174))*5</f>
        <v>3.4555741381704272E-4</v>
      </c>
      <c r="BJ174" s="7"/>
      <c r="BK174" s="7">
        <f t="shared" si="121"/>
        <v>8.8945852873223898E-3</v>
      </c>
      <c r="BL174" s="7">
        <f t="shared" si="122"/>
        <v>0.94626962693142092</v>
      </c>
      <c r="BN174" s="7">
        <f t="shared" si="123"/>
        <v>3.0082258300570524</v>
      </c>
      <c r="BO174" s="7">
        <f t="shared" si="124"/>
        <v>1.0116753582434885</v>
      </c>
      <c r="BP174" s="7">
        <f t="shared" si="125"/>
        <v>1.1872998320893264E-3</v>
      </c>
      <c r="BT174">
        <f t="shared" si="95"/>
        <v>3.5702457976914556E-2</v>
      </c>
      <c r="BU174">
        <f t="shared" si="96"/>
        <v>2.1971820367633002</v>
      </c>
      <c r="BV174">
        <f t="shared" si="97"/>
        <v>97.767115505259781</v>
      </c>
      <c r="BW174" s="2">
        <f t="shared" si="93"/>
        <v>0.91060656145773888</v>
      </c>
      <c r="BX174" s="7">
        <f t="shared" si="126"/>
        <v>4.0199011883005404</v>
      </c>
      <c r="BY174" s="12">
        <f t="shared" si="127"/>
        <v>0.96788129837021986</v>
      </c>
      <c r="BZ174" s="13">
        <f t="shared" si="94"/>
        <v>0.9767758836575422</v>
      </c>
      <c r="CC174" s="3"/>
      <c r="CD174" s="3"/>
      <c r="CE174" s="2"/>
      <c r="CF174" s="2"/>
      <c r="CH174" s="6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  <c r="CZ174" s="5"/>
      <c r="DA174" s="5"/>
      <c r="DB174" s="5"/>
      <c r="DC174" s="5"/>
      <c r="DD174" s="5"/>
      <c r="DE174" s="5"/>
      <c r="DF174" s="5"/>
      <c r="DG174" s="5"/>
      <c r="DH174" s="5"/>
      <c r="DI174" s="5"/>
      <c r="DJ174" s="5"/>
      <c r="DK174" s="5"/>
      <c r="DL174" s="5"/>
      <c r="DM174" s="5"/>
      <c r="DN174" s="5"/>
      <c r="DO174" s="5"/>
      <c r="DP174" s="5"/>
      <c r="DQ174" s="5"/>
      <c r="DR174" s="5"/>
      <c r="DS174" s="5"/>
    </row>
    <row r="175" spans="1:123" x14ac:dyDescent="0.2">
      <c r="A175" t="s">
        <v>121</v>
      </c>
      <c r="B175" s="2" t="s">
        <v>116</v>
      </c>
      <c r="C175">
        <v>29</v>
      </c>
      <c r="D175">
        <v>40</v>
      </c>
      <c r="E175">
        <v>15</v>
      </c>
      <c r="F175">
        <v>15</v>
      </c>
      <c r="G175">
        <v>5</v>
      </c>
      <c r="H175">
        <v>290</v>
      </c>
      <c r="I175">
        <v>1</v>
      </c>
      <c r="J175">
        <v>0.20963000000000001</v>
      </c>
      <c r="K175">
        <v>9.3813999999999995E-2</v>
      </c>
      <c r="L175">
        <v>0.199105</v>
      </c>
      <c r="M175">
        <v>-5.0699999999999999E-3</v>
      </c>
      <c r="N175">
        <v>13.0533</v>
      </c>
      <c r="O175">
        <v>1.387E-2</v>
      </c>
      <c r="P175">
        <v>9.6934000000000005</v>
      </c>
      <c r="Q175">
        <v>30.374400000000001</v>
      </c>
      <c r="R175">
        <v>-6.4200000000000004E-3</v>
      </c>
      <c r="S175">
        <v>3.3096E-2</v>
      </c>
      <c r="Y175">
        <v>46.063200000000002</v>
      </c>
      <c r="Z175">
        <v>99.722399999999993</v>
      </c>
      <c r="AA175">
        <v>0.28257700000000002</v>
      </c>
      <c r="AB175">
        <v>0.110945</v>
      </c>
      <c r="AC175">
        <v>0.222301</v>
      </c>
      <c r="AD175">
        <v>-8.4100000000000008E-3</v>
      </c>
      <c r="AE175">
        <v>15.724</v>
      </c>
      <c r="AF175">
        <v>1.9407000000000001E-2</v>
      </c>
      <c r="AG175">
        <v>18.3155</v>
      </c>
      <c r="AH175">
        <v>64.981800000000007</v>
      </c>
      <c r="AI175">
        <v>-8.26E-3</v>
      </c>
      <c r="AJ175">
        <v>8.2641000000000006E-2</v>
      </c>
      <c r="AK175">
        <v>3.9999999999999998E-6</v>
      </c>
      <c r="AL175">
        <v>99.722399999999993</v>
      </c>
      <c r="AM175">
        <v>0.195412</v>
      </c>
      <c r="AN175">
        <v>2.2946000000000001E-2</v>
      </c>
      <c r="AP175">
        <v>7.4159999999999998E-3</v>
      </c>
      <c r="AT175">
        <v>3.1068999999999999E-2</v>
      </c>
      <c r="AU175">
        <v>7.1541600000000001</v>
      </c>
      <c r="AW175">
        <v>23.1768</v>
      </c>
      <c r="AX175">
        <v>7.6990600000000002</v>
      </c>
      <c r="AY175">
        <v>2.2120999999999998E-2</v>
      </c>
      <c r="BB175">
        <v>61.697899999999997</v>
      </c>
      <c r="BC175">
        <v>100</v>
      </c>
      <c r="BD175" s="7">
        <f t="shared" si="119"/>
        <v>2.5504722338760014E-2</v>
      </c>
      <c r="BE175" s="7">
        <f t="shared" si="120"/>
        <v>2.9948588560845153E-3</v>
      </c>
      <c r="BF175" s="7"/>
      <c r="BG175" s="7">
        <f>AP175/(SUM($AM175:$AY175))*5</f>
        <v>9.6791917008292358E-4</v>
      </c>
      <c r="BJ175" s="7"/>
      <c r="BK175" s="7">
        <f t="shared" si="121"/>
        <v>4.055054031190177E-3</v>
      </c>
      <c r="BL175" s="7">
        <f t="shared" si="122"/>
        <v>0.93374441880264947</v>
      </c>
      <c r="BN175" s="7">
        <f t="shared" si="123"/>
        <v>3.0249823383465353</v>
      </c>
      <c r="BO175" s="7">
        <f t="shared" si="124"/>
        <v>1.0048635066907543</v>
      </c>
      <c r="BP175" s="7">
        <f t="shared" si="125"/>
        <v>2.8871817639434128E-3</v>
      </c>
      <c r="BT175">
        <f t="shared" si="95"/>
        <v>0.10080212173786338</v>
      </c>
      <c r="BU175">
        <f t="shared" si="96"/>
        <v>2.656141344800345</v>
      </c>
      <c r="BV175">
        <f t="shared" si="97"/>
        <v>97.243056533461797</v>
      </c>
      <c r="BW175" s="2">
        <f t="shared" si="93"/>
        <v>0.4205300527594738</v>
      </c>
      <c r="BX175" s="7">
        <f t="shared" si="126"/>
        <v>4.0298458450372898</v>
      </c>
      <c r="BY175" s="12">
        <f t="shared" si="127"/>
        <v>0.96021706031149234</v>
      </c>
      <c r="BZ175" s="13">
        <f t="shared" si="94"/>
        <v>0.96427211434268256</v>
      </c>
      <c r="CC175" s="3"/>
      <c r="CD175" s="3"/>
      <c r="CE175" s="2"/>
      <c r="CF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  <c r="CZ175" s="2"/>
      <c r="DA175" s="2"/>
      <c r="DB175" s="2"/>
      <c r="DC175" s="2"/>
      <c r="DD175" s="2"/>
      <c r="DE175" s="2"/>
      <c r="DF175" s="2"/>
      <c r="DG175" s="2"/>
      <c r="DH175" s="2"/>
      <c r="DI175" s="2"/>
      <c r="DJ175" s="2"/>
      <c r="DK175" s="2"/>
      <c r="DL175" s="2"/>
      <c r="DM175" s="2"/>
      <c r="DN175" s="2"/>
      <c r="DO175" s="2"/>
      <c r="DP175" s="2"/>
      <c r="DQ175" s="2"/>
      <c r="DR175" s="2"/>
      <c r="DS175" s="2"/>
    </row>
    <row r="176" spans="1:123" x14ac:dyDescent="0.2">
      <c r="A176" t="s">
        <v>121</v>
      </c>
      <c r="B176" s="2" t="s">
        <v>116</v>
      </c>
      <c r="C176">
        <v>29</v>
      </c>
      <c r="D176">
        <v>40</v>
      </c>
      <c r="E176">
        <v>15</v>
      </c>
      <c r="F176">
        <v>15</v>
      </c>
      <c r="G176">
        <v>5</v>
      </c>
      <c r="H176">
        <v>293</v>
      </c>
      <c r="I176">
        <v>4</v>
      </c>
      <c r="J176">
        <v>0.217367</v>
      </c>
      <c r="K176">
        <v>9.3700000000000006E-2</v>
      </c>
      <c r="L176">
        <v>0.39985599999999999</v>
      </c>
      <c r="M176">
        <v>-4.5599999999999998E-3</v>
      </c>
      <c r="N176">
        <v>12.670199999999999</v>
      </c>
      <c r="O176">
        <v>1.7867999999999998E-2</v>
      </c>
      <c r="P176">
        <v>9.6772299999999998</v>
      </c>
      <c r="Q176">
        <v>30.4178</v>
      </c>
      <c r="R176">
        <v>1.2112E-2</v>
      </c>
      <c r="S176">
        <v>2.4511999999999999E-2</v>
      </c>
      <c r="Y176">
        <v>46.040399999999998</v>
      </c>
      <c r="Z176">
        <v>99.566400000000002</v>
      </c>
      <c r="AA176">
        <v>0.29300599999999999</v>
      </c>
      <c r="AB176">
        <v>0.11081000000000001</v>
      </c>
      <c r="AC176">
        <v>0.44643899999999997</v>
      </c>
      <c r="AD176">
        <v>-7.5599999999999999E-3</v>
      </c>
      <c r="AE176">
        <v>15.2624</v>
      </c>
      <c r="AF176">
        <v>2.5002E-2</v>
      </c>
      <c r="AG176">
        <v>18.2849</v>
      </c>
      <c r="AH176">
        <v>65.074600000000004</v>
      </c>
      <c r="AI176">
        <v>1.5582E-2</v>
      </c>
      <c r="AJ176">
        <v>6.1205000000000002E-2</v>
      </c>
      <c r="AK176">
        <v>0</v>
      </c>
      <c r="AL176">
        <v>99.566400000000002</v>
      </c>
      <c r="AM176">
        <v>0.202985</v>
      </c>
      <c r="AN176">
        <v>2.2959E-2</v>
      </c>
      <c r="AP176">
        <v>9.5709999999999996E-3</v>
      </c>
      <c r="AS176">
        <v>4.6560000000000004E-3</v>
      </c>
      <c r="AT176">
        <v>6.2505000000000005E-2</v>
      </c>
      <c r="AU176">
        <v>6.9565200000000003</v>
      </c>
      <c r="AW176">
        <v>23.251300000000001</v>
      </c>
      <c r="AX176">
        <v>7.6999199999999997</v>
      </c>
      <c r="AY176">
        <v>1.6412E-2</v>
      </c>
      <c r="BB176">
        <v>61.777200000000001</v>
      </c>
      <c r="BC176">
        <v>100</v>
      </c>
      <c r="BD176" s="7">
        <f t="shared" si="119"/>
        <v>2.6550071065273843E-2</v>
      </c>
      <c r="BE176" s="7">
        <f t="shared" si="120"/>
        <v>3.0029956971580271E-3</v>
      </c>
      <c r="BF176" s="7"/>
      <c r="BG176" s="7">
        <f>AP176/(SUM($AM176:$AY176))*5</f>
        <v>1.2518694985626322E-3</v>
      </c>
      <c r="BJ176" s="7">
        <f t="shared" ref="BJ176:BJ191" si="129">AS176/(SUM($AM176:$AY176))*5</f>
        <v>6.0899638337766338E-4</v>
      </c>
      <c r="BK176" s="7">
        <f t="shared" si="121"/>
        <v>8.1755410100989804E-3</v>
      </c>
      <c r="BL176" s="7">
        <f t="shared" si="122"/>
        <v>0.90990024074192077</v>
      </c>
      <c r="BN176" s="7">
        <f t="shared" si="123"/>
        <v>3.0412280087691288</v>
      </c>
      <c r="BO176" s="7">
        <f t="shared" si="124"/>
        <v>1.0071356169023491</v>
      </c>
      <c r="BP176" s="7">
        <f t="shared" si="125"/>
        <v>2.1466599321293407E-3</v>
      </c>
      <c r="BT176">
        <f t="shared" si="95"/>
        <v>0.13350395504246293</v>
      </c>
      <c r="BU176">
        <f t="shared" si="96"/>
        <v>2.831396961058859</v>
      </c>
      <c r="BV176">
        <f t="shared" si="97"/>
        <v>97.035099083898686</v>
      </c>
      <c r="BW176" s="2">
        <f t="shared" si="93"/>
        <v>0.86433381580044533</v>
      </c>
      <c r="BX176" s="7">
        <f t="shared" si="126"/>
        <v>4.0483636256714775</v>
      </c>
      <c r="BY176" s="12">
        <f t="shared" si="127"/>
        <v>0.93770218130575722</v>
      </c>
      <c r="BZ176" s="13">
        <f t="shared" si="94"/>
        <v>0.94587772231585621</v>
      </c>
      <c r="CC176" s="3"/>
      <c r="CD176" s="8"/>
      <c r="CE176" s="9"/>
      <c r="CF176" s="9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  <c r="CZ176" s="2"/>
      <c r="DA176" s="2"/>
      <c r="DB176" s="2"/>
      <c r="DC176" s="2"/>
      <c r="DD176" s="2"/>
      <c r="DE176" s="2"/>
      <c r="DF176" s="2"/>
      <c r="DG176" s="2"/>
      <c r="DH176" s="2"/>
      <c r="DI176" s="2"/>
      <c r="DJ176" s="2"/>
      <c r="DK176" s="2"/>
      <c r="DL176" s="2"/>
      <c r="DM176" s="2"/>
      <c r="DN176" s="2"/>
      <c r="DO176" s="2"/>
      <c r="DP176" s="2"/>
      <c r="DQ176" s="2"/>
      <c r="DR176" s="2"/>
      <c r="DS176" s="2"/>
    </row>
    <row r="177" spans="1:123" x14ac:dyDescent="0.2">
      <c r="A177" t="s">
        <v>95</v>
      </c>
      <c r="B177" s="2" t="s">
        <v>116</v>
      </c>
      <c r="C177">
        <v>28</v>
      </c>
      <c r="D177">
        <v>40</v>
      </c>
      <c r="E177">
        <v>15</v>
      </c>
      <c r="F177">
        <v>15</v>
      </c>
      <c r="G177">
        <v>5</v>
      </c>
      <c r="H177">
        <v>285</v>
      </c>
      <c r="I177">
        <v>2</v>
      </c>
      <c r="J177">
        <v>0.187279</v>
      </c>
      <c r="K177">
        <v>0.13435800000000001</v>
      </c>
      <c r="L177">
        <v>0.37981199999999998</v>
      </c>
      <c r="M177">
        <v>-2.7899999999999999E-3</v>
      </c>
      <c r="N177">
        <v>12.9307</v>
      </c>
      <c r="O177">
        <v>-3.2000000000000003E-4</v>
      </c>
      <c r="P177">
        <v>9.7778200000000002</v>
      </c>
      <c r="Q177">
        <v>30.352900000000002</v>
      </c>
      <c r="R177">
        <v>-1.4710000000000001E-2</v>
      </c>
      <c r="S177">
        <v>1.7911E-2</v>
      </c>
      <c r="Y177">
        <v>46.080199999999998</v>
      </c>
      <c r="Z177">
        <v>99.843100000000007</v>
      </c>
      <c r="AA177">
        <v>0.25244800000000001</v>
      </c>
      <c r="AB177">
        <v>0.15889200000000001</v>
      </c>
      <c r="AC177">
        <v>0.42405999999999999</v>
      </c>
      <c r="AD177">
        <v>-4.6299999999999996E-3</v>
      </c>
      <c r="AE177">
        <v>15.5762</v>
      </c>
      <c r="AF177">
        <v>-4.4000000000000002E-4</v>
      </c>
      <c r="AG177">
        <v>18.475000000000001</v>
      </c>
      <c r="AH177">
        <v>64.9358</v>
      </c>
      <c r="AI177">
        <v>-1.8919999999999999E-2</v>
      </c>
      <c r="AJ177">
        <v>4.4724E-2</v>
      </c>
      <c r="AK177">
        <v>0</v>
      </c>
      <c r="AL177">
        <v>99.843100000000007</v>
      </c>
      <c r="AM177">
        <v>0.174569</v>
      </c>
      <c r="AN177">
        <v>3.2861000000000001E-2</v>
      </c>
      <c r="AT177">
        <v>5.9263999999999997E-2</v>
      </c>
      <c r="AU177">
        <v>7.0866100000000003</v>
      </c>
      <c r="AW177">
        <v>23.159400000000002</v>
      </c>
      <c r="AX177">
        <v>7.7657699999999998</v>
      </c>
      <c r="AY177">
        <v>1.1971000000000001E-2</v>
      </c>
      <c r="BB177">
        <v>61.717799999999997</v>
      </c>
      <c r="BC177">
        <v>100</v>
      </c>
      <c r="BD177" s="7">
        <f t="shared" si="119"/>
        <v>2.2795373623889715E-2</v>
      </c>
      <c r="BE177" s="7">
        <f t="shared" si="120"/>
        <v>4.2910182945118547E-3</v>
      </c>
      <c r="BF177" s="7"/>
      <c r="BG177" s="7"/>
      <c r="BJ177" s="7">
        <f t="shared" si="129"/>
        <v>0</v>
      </c>
      <c r="BK177" s="7">
        <f t="shared" si="121"/>
        <v>7.7387452666063273E-3</v>
      </c>
      <c r="BL177" s="7">
        <f t="shared" si="122"/>
        <v>0.92537576933357646</v>
      </c>
      <c r="BN177" s="7">
        <f t="shared" si="123"/>
        <v>3.0241748300391906</v>
      </c>
      <c r="BO177" s="7">
        <f t="shared" si="124"/>
        <v>1.0140610797288983</v>
      </c>
      <c r="BP177" s="7">
        <f t="shared" si="125"/>
        <v>1.5631837133258701E-3</v>
      </c>
      <c r="BT177">
        <f t="shared" si="95"/>
        <v>0</v>
      </c>
      <c r="BU177">
        <f t="shared" si="96"/>
        <v>2.4041412558483959</v>
      </c>
      <c r="BV177">
        <f t="shared" si="97"/>
        <v>97.595858744151599</v>
      </c>
      <c r="BW177" s="2">
        <f t="shared" si="93"/>
        <v>0.80956849196148362</v>
      </c>
      <c r="BX177" s="7">
        <f t="shared" si="126"/>
        <v>4.0382359097680887</v>
      </c>
      <c r="BY177" s="12">
        <f t="shared" si="127"/>
        <v>0.94817114295746618</v>
      </c>
      <c r="BZ177" s="13">
        <f t="shared" si="94"/>
        <v>0.95590988822407252</v>
      </c>
      <c r="CC177" s="3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  <c r="CZ177" s="2"/>
      <c r="DA177" s="2"/>
      <c r="DB177" s="2"/>
      <c r="DC177" s="2"/>
      <c r="DD177" s="2"/>
      <c r="DE177" s="2"/>
      <c r="DF177" s="2"/>
      <c r="DG177" s="2"/>
      <c r="DH177" s="2"/>
      <c r="DI177" s="2"/>
      <c r="DJ177" s="2"/>
      <c r="DK177" s="2"/>
      <c r="DL177" s="2"/>
      <c r="DM177" s="2"/>
      <c r="DN177" s="2"/>
      <c r="DO177" s="2"/>
      <c r="DP177" s="2"/>
      <c r="DQ177" s="2"/>
      <c r="DR177" s="2"/>
      <c r="DS177" s="2"/>
    </row>
    <row r="178" spans="1:123" x14ac:dyDescent="0.2">
      <c r="A178" t="s">
        <v>95</v>
      </c>
      <c r="B178" s="2" t="s">
        <v>116</v>
      </c>
      <c r="C178">
        <v>28</v>
      </c>
      <c r="D178">
        <v>40</v>
      </c>
      <c r="E178">
        <v>15</v>
      </c>
      <c r="F178">
        <v>15</v>
      </c>
      <c r="G178">
        <v>5</v>
      </c>
      <c r="H178">
        <v>286</v>
      </c>
      <c r="I178">
        <v>3</v>
      </c>
      <c r="J178">
        <v>0.23255600000000001</v>
      </c>
      <c r="K178">
        <v>7.4927999999999995E-2</v>
      </c>
      <c r="L178">
        <v>0.35051100000000002</v>
      </c>
      <c r="M178">
        <v>-4.9399999999999999E-3</v>
      </c>
      <c r="N178">
        <v>13.154199999999999</v>
      </c>
      <c r="O178">
        <v>-1.5480000000000001E-2</v>
      </c>
      <c r="P178">
        <v>9.6630699999999994</v>
      </c>
      <c r="Q178">
        <v>30.308499999999999</v>
      </c>
      <c r="R178">
        <v>-5.6899999999999997E-3</v>
      </c>
      <c r="S178">
        <v>2.5996999999999999E-2</v>
      </c>
      <c r="Y178">
        <v>45.981900000000003</v>
      </c>
      <c r="Z178">
        <v>99.765500000000003</v>
      </c>
      <c r="AA178">
        <v>0.31348100000000001</v>
      </c>
      <c r="AB178">
        <v>8.8610999999999995E-2</v>
      </c>
      <c r="AC178">
        <v>0.391345</v>
      </c>
      <c r="AD178">
        <v>-8.1899999999999994E-3</v>
      </c>
      <c r="AE178">
        <v>15.8454</v>
      </c>
      <c r="AF178">
        <v>-2.1669999999999998E-2</v>
      </c>
      <c r="AG178">
        <v>18.258199999999999</v>
      </c>
      <c r="AH178">
        <v>64.840699999999998</v>
      </c>
      <c r="AI178">
        <v>-7.3200000000000001E-3</v>
      </c>
      <c r="AJ178">
        <v>6.4916000000000001E-2</v>
      </c>
      <c r="AK178">
        <v>0</v>
      </c>
      <c r="AL178">
        <v>99.765500000000003</v>
      </c>
      <c r="AM178">
        <v>0.21701699999999999</v>
      </c>
      <c r="AN178">
        <v>1.8346000000000001E-2</v>
      </c>
      <c r="AT178">
        <v>5.4753000000000003E-2</v>
      </c>
      <c r="AU178">
        <v>7.2171900000000004</v>
      </c>
      <c r="AW178">
        <v>23.151499999999999</v>
      </c>
      <c r="AX178">
        <v>7.6832599999999998</v>
      </c>
      <c r="AY178">
        <v>1.7395000000000001E-2</v>
      </c>
      <c r="BB178">
        <v>61.6554</v>
      </c>
      <c r="BC178">
        <v>100</v>
      </c>
      <c r="BD178" s="7">
        <f t="shared" si="119"/>
        <v>2.8287284850013927E-2</v>
      </c>
      <c r="BE178" s="7">
        <f t="shared" si="120"/>
        <v>2.3913266143129595E-3</v>
      </c>
      <c r="BF178" s="7"/>
      <c r="BG178" s="7"/>
      <c r="BJ178" s="7">
        <f t="shared" si="129"/>
        <v>0</v>
      </c>
      <c r="BK178" s="7">
        <f t="shared" si="121"/>
        <v>7.1368312500532799E-3</v>
      </c>
      <c r="BL178" s="7">
        <f t="shared" si="122"/>
        <v>0.94073141434390872</v>
      </c>
      <c r="BN178" s="7">
        <f t="shared" si="123"/>
        <v>3.0177040287401331</v>
      </c>
      <c r="BO178" s="7">
        <f t="shared" si="124"/>
        <v>1.0014817465761576</v>
      </c>
      <c r="BP178" s="7">
        <f t="shared" si="125"/>
        <v>2.2673676254210142E-3</v>
      </c>
      <c r="BT178">
        <f t="shared" si="95"/>
        <v>0</v>
      </c>
      <c r="BU178">
        <f t="shared" si="96"/>
        <v>2.9191681103310678</v>
      </c>
      <c r="BV178">
        <f t="shared" si="97"/>
        <v>97.080831889668929</v>
      </c>
      <c r="BW178" s="2">
        <f t="shared" si="93"/>
        <v>0.73111620305089087</v>
      </c>
      <c r="BX178" s="7">
        <f t="shared" si="126"/>
        <v>4.0191857753162905</v>
      </c>
      <c r="BY178" s="12">
        <f t="shared" si="127"/>
        <v>0.96901869919392269</v>
      </c>
      <c r="BZ178" s="13">
        <f t="shared" si="94"/>
        <v>0.97615553044397596</v>
      </c>
      <c r="CC178" s="3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  <c r="CZ178" s="2"/>
      <c r="DA178" s="2"/>
      <c r="DB178" s="2"/>
      <c r="DC178" s="2"/>
      <c r="DD178" s="2"/>
      <c r="DE178" s="2"/>
      <c r="DF178" s="2"/>
      <c r="DG178" s="2"/>
      <c r="DH178" s="2"/>
      <c r="DI178" s="2"/>
      <c r="DJ178" s="2"/>
      <c r="DK178" s="2"/>
      <c r="DL178" s="2"/>
      <c r="DM178" s="2"/>
      <c r="DN178" s="2"/>
      <c r="DO178" s="2"/>
      <c r="DP178" s="2"/>
      <c r="DQ178" s="2"/>
      <c r="DR178" s="2"/>
      <c r="DS178" s="2"/>
    </row>
    <row r="179" spans="1:123" x14ac:dyDescent="0.2">
      <c r="A179" t="s">
        <v>95</v>
      </c>
      <c r="B179" s="2" t="s">
        <v>116</v>
      </c>
      <c r="C179">
        <v>28</v>
      </c>
      <c r="D179">
        <v>40</v>
      </c>
      <c r="E179">
        <v>15</v>
      </c>
      <c r="F179">
        <v>15</v>
      </c>
      <c r="G179">
        <v>5</v>
      </c>
      <c r="H179">
        <v>289</v>
      </c>
      <c r="I179">
        <v>6</v>
      </c>
      <c r="J179">
        <v>0.321158</v>
      </c>
      <c r="K179">
        <v>6.6671999999999995E-2</v>
      </c>
      <c r="L179">
        <v>0.29116199999999998</v>
      </c>
      <c r="M179">
        <v>-3.0699999999999998E-3</v>
      </c>
      <c r="N179">
        <v>13.1972</v>
      </c>
      <c r="O179">
        <v>1.0744E-2</v>
      </c>
      <c r="P179">
        <v>9.7498900000000006</v>
      </c>
      <c r="Q179">
        <v>30.414899999999999</v>
      </c>
      <c r="R179">
        <v>1.7780000000000001E-3</v>
      </c>
      <c r="S179">
        <v>1.4855E-2</v>
      </c>
      <c r="Y179">
        <v>46.208799999999997</v>
      </c>
      <c r="Z179">
        <v>100.274</v>
      </c>
      <c r="AA179">
        <v>0.43291299999999999</v>
      </c>
      <c r="AB179">
        <v>7.8847E-2</v>
      </c>
      <c r="AC179">
        <v>0.32508199999999998</v>
      </c>
      <c r="AD179">
        <v>-5.0899999999999999E-3</v>
      </c>
      <c r="AE179">
        <v>15.8973</v>
      </c>
      <c r="AF179">
        <v>1.5032999999999999E-2</v>
      </c>
      <c r="AG179">
        <v>18.4223</v>
      </c>
      <c r="AH179">
        <v>65.068399999999997</v>
      </c>
      <c r="AI179">
        <v>2.287E-3</v>
      </c>
      <c r="AJ179">
        <v>3.7094000000000002E-2</v>
      </c>
      <c r="AK179">
        <v>-1.0000000000000001E-5</v>
      </c>
      <c r="AL179">
        <v>100.274</v>
      </c>
      <c r="AM179">
        <v>0.29802699999999999</v>
      </c>
      <c r="AN179">
        <v>1.6233999999999998E-2</v>
      </c>
      <c r="AP179">
        <v>5.7190000000000001E-3</v>
      </c>
      <c r="AS179">
        <v>6.7900000000000002E-4</v>
      </c>
      <c r="AT179">
        <v>4.5228999999999998E-2</v>
      </c>
      <c r="AU179">
        <v>7.20045</v>
      </c>
      <c r="AW179">
        <v>23.103300000000001</v>
      </c>
      <c r="AX179">
        <v>7.7090699999999996</v>
      </c>
      <c r="AY179">
        <v>9.8840000000000004E-3</v>
      </c>
      <c r="BB179">
        <v>61.614199999999997</v>
      </c>
      <c r="BC179">
        <v>100</v>
      </c>
      <c r="BD179" s="7">
        <f t="shared" si="119"/>
        <v>3.8817130880965889E-2</v>
      </c>
      <c r="BE179" s="7">
        <f t="shared" si="120"/>
        <v>2.1144302453187133E-3</v>
      </c>
      <c r="BF179" s="7"/>
      <c r="BG179" s="7">
        <f>AP179/(SUM($AM179:$AY179))*5</f>
        <v>7.4488275058381937E-4</v>
      </c>
      <c r="BJ179" s="7">
        <f t="shared" si="129"/>
        <v>8.843773170946203E-5</v>
      </c>
      <c r="BK179" s="7">
        <f t="shared" si="121"/>
        <v>5.8909428092595844E-3</v>
      </c>
      <c r="BL179" s="7">
        <f t="shared" si="122"/>
        <v>0.93783720955433858</v>
      </c>
      <c r="BN179" s="7">
        <f t="shared" si="123"/>
        <v>3.0091361516984012</v>
      </c>
      <c r="BO179" s="7">
        <f t="shared" si="124"/>
        <v>1.0040834527090756</v>
      </c>
      <c r="BP179" s="7">
        <f t="shared" si="125"/>
        <v>1.2873616203480454E-3</v>
      </c>
      <c r="BT179">
        <f t="shared" si="95"/>
        <v>7.6210695989283858E-2</v>
      </c>
      <c r="BU179">
        <f t="shared" si="96"/>
        <v>3.9714714274520544</v>
      </c>
      <c r="BV179">
        <f t="shared" si="97"/>
        <v>95.952317876558652</v>
      </c>
      <c r="BW179" s="2">
        <f t="shared" si="93"/>
        <v>0.59910522986849979</v>
      </c>
      <c r="BX179" s="7">
        <f t="shared" si="126"/>
        <v>4.0132196044074764</v>
      </c>
      <c r="BY179" s="12">
        <f t="shared" si="127"/>
        <v>0.97739922318588834</v>
      </c>
      <c r="BZ179" s="13">
        <f t="shared" si="94"/>
        <v>0.98329016599514796</v>
      </c>
      <c r="CC179" s="3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  <c r="CZ179" s="5"/>
      <c r="DA179" s="5"/>
      <c r="DB179" s="5"/>
      <c r="DC179" s="5"/>
      <c r="DD179" s="5"/>
      <c r="DE179" s="5"/>
      <c r="DF179" s="5"/>
      <c r="DG179" s="5"/>
      <c r="DH179" s="5"/>
      <c r="DI179" s="5"/>
      <c r="DJ179" s="5"/>
      <c r="DK179" s="5"/>
      <c r="DL179" s="5"/>
      <c r="DM179" s="5"/>
      <c r="DN179" s="5"/>
      <c r="DO179" s="5"/>
      <c r="DP179" s="5"/>
      <c r="DQ179" s="5"/>
      <c r="DR179" s="5"/>
      <c r="DS179" s="5"/>
    </row>
    <row r="180" spans="1:123" x14ac:dyDescent="0.2">
      <c r="A180" t="s">
        <v>96</v>
      </c>
      <c r="B180" s="2" t="s">
        <v>116</v>
      </c>
      <c r="C180">
        <v>27</v>
      </c>
      <c r="D180">
        <v>40</v>
      </c>
      <c r="E180">
        <v>15</v>
      </c>
      <c r="F180">
        <v>15</v>
      </c>
      <c r="G180">
        <v>5</v>
      </c>
      <c r="H180">
        <v>282</v>
      </c>
      <c r="I180">
        <v>7</v>
      </c>
      <c r="J180">
        <v>0.100481</v>
      </c>
      <c r="K180">
        <v>7.9216999999999996E-2</v>
      </c>
      <c r="L180">
        <v>0.32877200000000001</v>
      </c>
      <c r="M180">
        <v>-5.9300000000000004E-3</v>
      </c>
      <c r="N180">
        <v>12.469099999999999</v>
      </c>
      <c r="O180">
        <v>4.3940000000000003E-3</v>
      </c>
      <c r="P180">
        <v>9.7679200000000002</v>
      </c>
      <c r="Q180">
        <v>30.3489</v>
      </c>
      <c r="R180">
        <v>1.3908E-2</v>
      </c>
      <c r="S180">
        <v>3.2147000000000002E-2</v>
      </c>
      <c r="Y180">
        <v>45.955399999999997</v>
      </c>
      <c r="Z180">
        <v>99.094200000000001</v>
      </c>
      <c r="AA180">
        <v>0.13544600000000001</v>
      </c>
      <c r="AB180">
        <v>9.3682000000000001E-2</v>
      </c>
      <c r="AC180">
        <v>0.36707400000000001</v>
      </c>
      <c r="AD180">
        <v>-9.8399999999999998E-3</v>
      </c>
      <c r="AE180">
        <v>15.020099999999999</v>
      </c>
      <c r="AF180">
        <v>6.1479999999999998E-3</v>
      </c>
      <c r="AG180">
        <v>18.456299999999999</v>
      </c>
      <c r="AH180">
        <v>64.927099999999996</v>
      </c>
      <c r="AI180">
        <v>1.7892000000000002E-2</v>
      </c>
      <c r="AJ180">
        <v>8.0269999999999994E-2</v>
      </c>
      <c r="AK180">
        <v>0</v>
      </c>
      <c r="AL180">
        <v>99.094200000000001</v>
      </c>
      <c r="AM180">
        <v>9.4144000000000005E-2</v>
      </c>
      <c r="AN180">
        <v>1.9474000000000002E-2</v>
      </c>
      <c r="AP180">
        <v>2.362E-3</v>
      </c>
      <c r="AS180">
        <v>5.3639999999999998E-3</v>
      </c>
      <c r="AT180">
        <v>5.1563999999999999E-2</v>
      </c>
      <c r="AU180">
        <v>6.8688799999999999</v>
      </c>
      <c r="AW180">
        <v>23.2758</v>
      </c>
      <c r="AX180">
        <v>7.7979200000000004</v>
      </c>
      <c r="AY180">
        <v>2.1596000000000001E-2</v>
      </c>
      <c r="BB180">
        <v>61.868200000000002</v>
      </c>
      <c r="BC180">
        <v>100</v>
      </c>
      <c r="BD180" s="7">
        <f t="shared" si="119"/>
        <v>1.234283547067444E-2</v>
      </c>
      <c r="BE180" s="7">
        <f t="shared" si="120"/>
        <v>2.5531566319246476E-3</v>
      </c>
      <c r="BF180" s="7"/>
      <c r="BG180" s="7">
        <f>AP180/(SUM($AM180:$AY180))*5</f>
        <v>3.0967217647150135E-4</v>
      </c>
      <c r="BJ180" s="7">
        <f t="shared" si="129"/>
        <v>7.0325213996322322E-4</v>
      </c>
      <c r="BK180" s="7">
        <f t="shared" si="121"/>
        <v>6.7603455154853923E-3</v>
      </c>
      <c r="BL180" s="7">
        <f t="shared" si="122"/>
        <v>0.90055081266789416</v>
      </c>
      <c r="BN180" s="7">
        <f t="shared" si="123"/>
        <v>3.0515951080082009</v>
      </c>
      <c r="BO180" s="7">
        <f t="shared" si="124"/>
        <v>1.0223534540011219</v>
      </c>
      <c r="BP180" s="7">
        <f t="shared" si="125"/>
        <v>2.8313633882635658E-3</v>
      </c>
      <c r="BT180">
        <f t="shared" si="95"/>
        <v>3.3910539918390742E-2</v>
      </c>
      <c r="BU180">
        <f t="shared" si="96"/>
        <v>1.351597743470355</v>
      </c>
      <c r="BV180">
        <f t="shared" si="97"/>
        <v>98.614491716611255</v>
      </c>
      <c r="BW180" s="2">
        <f t="shared" si="93"/>
        <v>0.73484918661241716</v>
      </c>
      <c r="BX180" s="7">
        <f t="shared" si="126"/>
        <v>4.0739485620093223</v>
      </c>
      <c r="BY180" s="12">
        <f t="shared" si="127"/>
        <v>0.91320332031504003</v>
      </c>
      <c r="BZ180" s="13">
        <f t="shared" si="94"/>
        <v>0.91996366583052547</v>
      </c>
      <c r="CD180" s="3"/>
      <c r="CE180" s="2"/>
      <c r="CF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  <c r="CZ180" s="2"/>
      <c r="DA180" s="2"/>
      <c r="DB180" s="2"/>
      <c r="DC180" s="2"/>
      <c r="DD180" s="2"/>
      <c r="DE180" s="2"/>
      <c r="DF180" s="2"/>
      <c r="DG180" s="2"/>
      <c r="DH180" s="2"/>
      <c r="DI180" s="2"/>
      <c r="DJ180" s="2"/>
      <c r="DK180" s="2"/>
      <c r="DL180" s="2"/>
      <c r="DM180" s="2"/>
      <c r="DN180" s="2"/>
      <c r="DO180" s="2"/>
      <c r="DP180" s="2"/>
      <c r="DQ180" s="2"/>
      <c r="DR180" s="2"/>
      <c r="DS180" s="2"/>
    </row>
    <row r="181" spans="1:123" x14ac:dyDescent="0.2">
      <c r="A181" t="s">
        <v>96</v>
      </c>
      <c r="B181" s="2" t="s">
        <v>116</v>
      </c>
      <c r="C181">
        <v>27</v>
      </c>
      <c r="D181">
        <v>40</v>
      </c>
      <c r="E181">
        <v>15</v>
      </c>
      <c r="F181">
        <v>15</v>
      </c>
      <c r="G181">
        <v>5</v>
      </c>
      <c r="H181">
        <v>279</v>
      </c>
      <c r="I181">
        <v>4</v>
      </c>
      <c r="J181">
        <v>0.14638699999999999</v>
      </c>
      <c r="K181">
        <v>7.2209999999999996E-2</v>
      </c>
      <c r="L181">
        <v>0.460198</v>
      </c>
      <c r="M181">
        <v>-8.4999999999999995E-4</v>
      </c>
      <c r="N181">
        <v>13.398099999999999</v>
      </c>
      <c r="O181">
        <v>1.0319999999999999E-2</v>
      </c>
      <c r="P181">
        <v>9.8439599999999992</v>
      </c>
      <c r="Q181">
        <v>30.270499999999998</v>
      </c>
      <c r="R181">
        <v>1.3190000000000001E-3</v>
      </c>
      <c r="S181">
        <v>2.3453999999999999E-2</v>
      </c>
      <c r="Y181">
        <v>46.142899999999997</v>
      </c>
      <c r="Z181">
        <v>100.369</v>
      </c>
      <c r="AA181">
        <v>0.197327</v>
      </c>
      <c r="AB181">
        <v>8.5396E-2</v>
      </c>
      <c r="AC181">
        <v>0.51380999999999999</v>
      </c>
      <c r="AD181">
        <v>-1.41E-3</v>
      </c>
      <c r="AE181">
        <v>16.139299999999999</v>
      </c>
      <c r="AF181">
        <v>1.4439E-2</v>
      </c>
      <c r="AG181">
        <v>18.600000000000001</v>
      </c>
      <c r="AH181">
        <v>64.759399999999999</v>
      </c>
      <c r="AI181">
        <v>1.6969999999999999E-3</v>
      </c>
      <c r="AJ181">
        <v>5.8566E-2</v>
      </c>
      <c r="AK181">
        <v>3.9999999999999998E-6</v>
      </c>
      <c r="AL181">
        <v>100.369</v>
      </c>
      <c r="AM181">
        <v>0.13603599999999999</v>
      </c>
      <c r="AN181">
        <v>1.7607000000000001E-2</v>
      </c>
      <c r="AP181">
        <v>5.5009999999999998E-3</v>
      </c>
      <c r="AS181">
        <v>5.0500000000000002E-4</v>
      </c>
      <c r="AT181">
        <v>7.1586999999999998E-2</v>
      </c>
      <c r="AU181">
        <v>7.32036</v>
      </c>
      <c r="AW181">
        <v>23.026</v>
      </c>
      <c r="AX181">
        <v>7.7944300000000002</v>
      </c>
      <c r="AY181">
        <v>1.5628E-2</v>
      </c>
      <c r="BB181">
        <v>61.613100000000003</v>
      </c>
      <c r="BC181">
        <v>100</v>
      </c>
      <c r="BD181" s="7">
        <f t="shared" si="119"/>
        <v>1.7718717585607082E-2</v>
      </c>
      <c r="BE181" s="7">
        <f t="shared" si="120"/>
        <v>2.2933154498058156E-3</v>
      </c>
      <c r="BF181" s="7"/>
      <c r="BG181" s="7">
        <f>AP181/(SUM($AM181:$AY181))*5</f>
        <v>7.1650640593978483E-4</v>
      </c>
      <c r="BJ181" s="7">
        <f t="shared" si="129"/>
        <v>6.5776356116995337E-5</v>
      </c>
      <c r="BK181" s="7">
        <f t="shared" si="121"/>
        <v>9.3242217927670193E-3</v>
      </c>
      <c r="BL181" s="7">
        <f t="shared" si="122"/>
        <v>0.95347842824674833</v>
      </c>
      <c r="BN181" s="7">
        <f t="shared" si="123"/>
        <v>2.9991413385147214</v>
      </c>
      <c r="BO181" s="7">
        <f t="shared" si="124"/>
        <v>1.0152261453643403</v>
      </c>
      <c r="BP181" s="7">
        <f t="shared" si="125"/>
        <v>2.0355502839532729E-3</v>
      </c>
      <c r="BT181">
        <f t="shared" si="95"/>
        <v>7.3721199850386582E-2</v>
      </c>
      <c r="BU181">
        <f t="shared" si="96"/>
        <v>1.8230752850113048</v>
      </c>
      <c r="BV181">
        <f t="shared" si="97"/>
        <v>98.103203515138318</v>
      </c>
      <c r="BW181" s="2">
        <f t="shared" si="93"/>
        <v>0.95025090648629507</v>
      </c>
      <c r="BX181" s="7">
        <f t="shared" si="126"/>
        <v>4.0143674838790613</v>
      </c>
      <c r="BY181" s="12">
        <f t="shared" si="127"/>
        <v>0.97191365223829518</v>
      </c>
      <c r="BZ181" s="13">
        <f t="shared" si="94"/>
        <v>0.98123787403106222</v>
      </c>
      <c r="CC181" s="2"/>
      <c r="CD181" s="8"/>
      <c r="CE181" s="9"/>
      <c r="CF181" s="9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  <c r="CZ181" s="2"/>
      <c r="DA181" s="2"/>
      <c r="DB181" s="2"/>
      <c r="DC181" s="2"/>
      <c r="DD181" s="2"/>
      <c r="DE181" s="2"/>
      <c r="DF181" s="2"/>
      <c r="DG181" s="2"/>
      <c r="DH181" s="2"/>
      <c r="DI181" s="2"/>
      <c r="DJ181" s="2"/>
      <c r="DK181" s="2"/>
      <c r="DL181" s="2"/>
      <c r="DM181" s="2"/>
      <c r="DN181" s="2"/>
      <c r="DO181" s="2"/>
      <c r="DP181" s="2"/>
      <c r="DQ181" s="2"/>
      <c r="DR181" s="2"/>
      <c r="DS181" s="2"/>
    </row>
    <row r="182" spans="1:123" x14ac:dyDescent="0.2">
      <c r="A182" t="s">
        <v>96</v>
      </c>
      <c r="B182" s="2" t="s">
        <v>116</v>
      </c>
      <c r="C182">
        <v>27</v>
      </c>
      <c r="D182">
        <v>40</v>
      </c>
      <c r="E182">
        <v>15</v>
      </c>
      <c r="F182">
        <v>15</v>
      </c>
      <c r="G182">
        <v>5</v>
      </c>
      <c r="H182">
        <v>277</v>
      </c>
      <c r="I182">
        <v>2</v>
      </c>
      <c r="J182">
        <v>0.172573</v>
      </c>
      <c r="K182">
        <v>9.0268000000000001E-2</v>
      </c>
      <c r="L182">
        <v>0.79853799999999997</v>
      </c>
      <c r="M182">
        <v>-2.7399999999999998E-3</v>
      </c>
      <c r="N182">
        <v>13.010300000000001</v>
      </c>
      <c r="O182">
        <v>-5.0899999999999999E-3</v>
      </c>
      <c r="P182">
        <v>9.7772000000000006</v>
      </c>
      <c r="Q182">
        <v>30.180399999999999</v>
      </c>
      <c r="R182">
        <v>-2.1559999999999999E-2</v>
      </c>
      <c r="S182">
        <v>5.9119999999999997E-3</v>
      </c>
      <c r="Y182">
        <v>45.9131</v>
      </c>
      <c r="Z182">
        <v>99.918800000000005</v>
      </c>
      <c r="AA182">
        <v>0.232624</v>
      </c>
      <c r="AB182">
        <v>0.106751</v>
      </c>
      <c r="AC182">
        <v>0.891567</v>
      </c>
      <c r="AD182">
        <v>-4.5399999999999998E-3</v>
      </c>
      <c r="AE182">
        <v>15.6721</v>
      </c>
      <c r="AF182">
        <v>-7.1300000000000001E-3</v>
      </c>
      <c r="AG182">
        <v>18.473800000000001</v>
      </c>
      <c r="AH182">
        <v>64.566599999999994</v>
      </c>
      <c r="AI182">
        <v>-2.7740000000000001E-2</v>
      </c>
      <c r="AJ182">
        <v>1.4761E-2</v>
      </c>
      <c r="AK182">
        <v>0</v>
      </c>
      <c r="AL182">
        <v>99.918800000000005</v>
      </c>
      <c r="AM182">
        <v>0.16131999999999999</v>
      </c>
      <c r="AN182">
        <v>2.214E-2</v>
      </c>
      <c r="AT182">
        <v>0.124955</v>
      </c>
      <c r="AU182">
        <v>7.1505799999999997</v>
      </c>
      <c r="AW182">
        <v>23.093499999999999</v>
      </c>
      <c r="AX182">
        <v>7.7874400000000001</v>
      </c>
      <c r="AY182">
        <v>3.9620000000000002E-3</v>
      </c>
      <c r="BB182">
        <v>61.669600000000003</v>
      </c>
      <c r="BC182">
        <v>100</v>
      </c>
      <c r="BD182" s="7">
        <f t="shared" si="119"/>
        <v>2.1035942173535466E-2</v>
      </c>
      <c r="BE182" s="7">
        <f t="shared" si="120"/>
        <v>2.8870304966654796E-3</v>
      </c>
      <c r="BF182" s="7"/>
      <c r="BG182" s="7"/>
      <c r="BJ182" s="7">
        <f t="shared" si="129"/>
        <v>0</v>
      </c>
      <c r="BK182" s="7">
        <f t="shared" si="121"/>
        <v>1.6293988062820008E-2</v>
      </c>
      <c r="BL182" s="7">
        <f t="shared" si="122"/>
        <v>0.9324273951601737</v>
      </c>
      <c r="BN182" s="7">
        <f t="shared" si="123"/>
        <v>3.0113657983172653</v>
      </c>
      <c r="BO182" s="7">
        <f t="shared" si="124"/>
        <v>1.0154732055534157</v>
      </c>
      <c r="BP182" s="7">
        <f t="shared" si="125"/>
        <v>5.1664023612414775E-4</v>
      </c>
      <c r="BT182">
        <f t="shared" si="95"/>
        <v>0</v>
      </c>
      <c r="BU182">
        <f t="shared" si="96"/>
        <v>2.2062664970801027</v>
      </c>
      <c r="BV182">
        <f t="shared" si="97"/>
        <v>97.793733502919906</v>
      </c>
      <c r="BW182" s="2">
        <f t="shared" si="93"/>
        <v>1.6802129394750873</v>
      </c>
      <c r="BX182" s="7">
        <f t="shared" si="126"/>
        <v>4.0268390038706805</v>
      </c>
      <c r="BY182" s="12">
        <f t="shared" si="127"/>
        <v>0.95346333733370914</v>
      </c>
      <c r="BZ182" s="13">
        <f t="shared" si="94"/>
        <v>0.96975732539652915</v>
      </c>
      <c r="CC182" s="3"/>
      <c r="CD182" s="3"/>
      <c r="CE182" s="2"/>
      <c r="CF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2"/>
      <c r="DH182" s="2"/>
      <c r="DI182" s="2"/>
      <c r="DJ182" s="2"/>
      <c r="DK182" s="2"/>
      <c r="DL182" s="2"/>
      <c r="DM182" s="2"/>
      <c r="DN182" s="2"/>
      <c r="DO182" s="2"/>
      <c r="DP182" s="2"/>
      <c r="DQ182" s="2"/>
      <c r="DR182" s="2"/>
      <c r="DS182" s="2"/>
    </row>
    <row r="183" spans="1:123" x14ac:dyDescent="0.2">
      <c r="A183" t="s">
        <v>96</v>
      </c>
      <c r="B183" s="2" t="s">
        <v>116</v>
      </c>
      <c r="C183">
        <v>27</v>
      </c>
      <c r="D183">
        <v>40</v>
      </c>
      <c r="E183">
        <v>15</v>
      </c>
      <c r="F183">
        <v>15</v>
      </c>
      <c r="G183">
        <v>5</v>
      </c>
      <c r="H183">
        <v>280</v>
      </c>
      <c r="I183">
        <v>5</v>
      </c>
      <c r="J183">
        <v>0.34599400000000002</v>
      </c>
      <c r="K183">
        <v>7.4432999999999999E-2</v>
      </c>
      <c r="L183">
        <v>0.29273900000000003</v>
      </c>
      <c r="M183">
        <v>-2.2599999999999999E-3</v>
      </c>
      <c r="N183">
        <v>12.7807</v>
      </c>
      <c r="O183">
        <v>2.7319E-2</v>
      </c>
      <c r="P183">
        <v>9.6925699999999999</v>
      </c>
      <c r="Q183">
        <v>30.163399999999999</v>
      </c>
      <c r="R183">
        <v>4.8564999999999997E-2</v>
      </c>
      <c r="S183">
        <v>2.5174999999999999E-2</v>
      </c>
      <c r="Y183">
        <v>45.8322</v>
      </c>
      <c r="Z183">
        <v>99.280900000000003</v>
      </c>
      <c r="AA183">
        <v>0.46639199999999997</v>
      </c>
      <c r="AB183">
        <v>8.8025999999999993E-2</v>
      </c>
      <c r="AC183">
        <v>0.32684299999999999</v>
      </c>
      <c r="AD183">
        <v>-3.7399999999999998E-3</v>
      </c>
      <c r="AE183">
        <v>15.3956</v>
      </c>
      <c r="AF183">
        <v>3.8225000000000002E-2</v>
      </c>
      <c r="AG183">
        <v>18.3139</v>
      </c>
      <c r="AH183">
        <v>64.530199999999994</v>
      </c>
      <c r="AI183">
        <v>6.2479E-2</v>
      </c>
      <c r="AJ183">
        <v>6.2862000000000001E-2</v>
      </c>
      <c r="AK183">
        <v>0</v>
      </c>
      <c r="AL183">
        <v>99.280900000000003</v>
      </c>
      <c r="AM183">
        <v>0.32401099999999999</v>
      </c>
      <c r="AN183">
        <v>1.8289E-2</v>
      </c>
      <c r="AP183">
        <v>1.4675000000000001E-2</v>
      </c>
      <c r="AS183">
        <v>1.8721999999999999E-2</v>
      </c>
      <c r="AT183">
        <v>4.589E-2</v>
      </c>
      <c r="AU183">
        <v>7.0369900000000003</v>
      </c>
      <c r="AW183">
        <v>23.121700000000001</v>
      </c>
      <c r="AX183">
        <v>7.7338300000000002</v>
      </c>
      <c r="AY183">
        <v>1.6903999999999999E-2</v>
      </c>
      <c r="BB183">
        <v>61.670999999999999</v>
      </c>
      <c r="BC183">
        <v>100</v>
      </c>
      <c r="BD183" s="7">
        <f t="shared" si="119"/>
        <v>4.2264864863595694E-2</v>
      </c>
      <c r="BE183" s="7">
        <f t="shared" si="120"/>
        <v>2.3856662690164895E-3</v>
      </c>
      <c r="BF183" s="7"/>
      <c r="BG183" s="7">
        <f>AP183/(SUM($AM183:$AY183))*5</f>
        <v>1.9142464048234995E-3</v>
      </c>
      <c r="BJ183" s="7">
        <f t="shared" si="129"/>
        <v>2.4421479516937347E-3</v>
      </c>
      <c r="BK183" s="7">
        <f t="shared" si="121"/>
        <v>5.9860148223066702E-3</v>
      </c>
      <c r="BL183" s="7">
        <f t="shared" si="122"/>
        <v>0.91792387109226004</v>
      </c>
      <c r="BN183" s="7">
        <f t="shared" si="123"/>
        <v>3.0160566336223171</v>
      </c>
      <c r="BO183" s="7">
        <f t="shared" si="124"/>
        <v>1.0088215518239267</v>
      </c>
      <c r="BP183" s="7">
        <f t="shared" si="125"/>
        <v>2.2050031500604043E-3</v>
      </c>
      <c r="BT183">
        <f t="shared" si="95"/>
        <v>0.19896481353031234</v>
      </c>
      <c r="BU183">
        <f t="shared" si="96"/>
        <v>4.3929668277185714</v>
      </c>
      <c r="BV183">
        <f t="shared" si="97"/>
        <v>95.408068358751109</v>
      </c>
      <c r="BW183" s="2">
        <f t="shared" si="93"/>
        <v>0.6183331119065707</v>
      </c>
      <c r="BX183" s="7">
        <f t="shared" si="126"/>
        <v>4.0248781854462443</v>
      </c>
      <c r="BY183" s="12">
        <f t="shared" si="127"/>
        <v>0.96210298236067926</v>
      </c>
      <c r="BZ183" s="13">
        <f t="shared" si="94"/>
        <v>0.96808899718298591</v>
      </c>
      <c r="CC183" s="3"/>
      <c r="CD183" s="3"/>
      <c r="CE183" s="2"/>
      <c r="CF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  <c r="CZ183" s="2"/>
      <c r="DA183" s="2"/>
      <c r="DB183" s="2"/>
      <c r="DC183" s="2"/>
      <c r="DD183" s="2"/>
      <c r="DE183" s="2"/>
      <c r="DF183" s="2"/>
      <c r="DG183" s="2"/>
      <c r="DH183" s="2"/>
      <c r="DI183" s="2"/>
      <c r="DJ183" s="2"/>
      <c r="DK183" s="2"/>
      <c r="DL183" s="2"/>
      <c r="DM183" s="2"/>
      <c r="DN183" s="2"/>
      <c r="DO183" s="2"/>
      <c r="DP183" s="2"/>
      <c r="DQ183" s="2"/>
      <c r="DR183" s="2"/>
      <c r="DS183" s="2"/>
    </row>
    <row r="184" spans="1:123" x14ac:dyDescent="0.2">
      <c r="A184" t="s">
        <v>122</v>
      </c>
      <c r="B184" s="2" t="s">
        <v>116</v>
      </c>
      <c r="C184">
        <v>26</v>
      </c>
      <c r="D184">
        <v>40</v>
      </c>
      <c r="E184">
        <v>15</v>
      </c>
      <c r="F184">
        <v>15</v>
      </c>
      <c r="G184">
        <v>5</v>
      </c>
      <c r="H184">
        <v>275</v>
      </c>
      <c r="I184">
        <v>3</v>
      </c>
      <c r="J184">
        <v>6.4373E-2</v>
      </c>
      <c r="K184">
        <v>6.9930999999999993E-2</v>
      </c>
      <c r="L184">
        <v>0.42868299999999998</v>
      </c>
      <c r="M184">
        <v>-2.65E-3</v>
      </c>
      <c r="N184">
        <v>12.787000000000001</v>
      </c>
      <c r="O184">
        <v>7.9179999999999997E-3</v>
      </c>
      <c r="P184">
        <v>9.6567799999999995</v>
      </c>
      <c r="Q184">
        <v>30.2911</v>
      </c>
      <c r="R184">
        <v>9.4023999999999996E-2</v>
      </c>
      <c r="S184">
        <v>1.6899999999999999E-4</v>
      </c>
      <c r="Y184">
        <v>45.831800000000001</v>
      </c>
      <c r="Z184">
        <v>99.229200000000006</v>
      </c>
      <c r="AA184">
        <v>8.6773000000000003E-2</v>
      </c>
      <c r="AB184">
        <v>8.2699999999999996E-2</v>
      </c>
      <c r="AC184">
        <v>0.47862399999999999</v>
      </c>
      <c r="AD184">
        <v>-4.3899999999999998E-3</v>
      </c>
      <c r="AE184">
        <v>15.4031</v>
      </c>
      <c r="AF184">
        <v>1.1079E-2</v>
      </c>
      <c r="AG184">
        <v>18.246300000000002</v>
      </c>
      <c r="AH184">
        <v>64.803600000000003</v>
      </c>
      <c r="AI184">
        <v>0.120962</v>
      </c>
      <c r="AJ184">
        <v>4.2200000000000001E-4</v>
      </c>
      <c r="AK184">
        <v>7.9999999999999996E-6</v>
      </c>
      <c r="AL184">
        <v>99.229200000000006</v>
      </c>
      <c r="AM184">
        <v>6.0392000000000001E-2</v>
      </c>
      <c r="AN184">
        <v>1.7214E-2</v>
      </c>
      <c r="AP184">
        <v>4.261E-3</v>
      </c>
      <c r="AS184">
        <v>3.6312999999999998E-2</v>
      </c>
      <c r="AT184">
        <v>6.7322000000000007E-2</v>
      </c>
      <c r="AU184">
        <v>7.05321</v>
      </c>
      <c r="AW184">
        <v>23.261800000000001</v>
      </c>
      <c r="AX184">
        <v>7.7192600000000002</v>
      </c>
      <c r="AY184">
        <v>1.1400000000000001E-4</v>
      </c>
      <c r="BB184">
        <v>61.782400000000003</v>
      </c>
      <c r="BC184">
        <v>100</v>
      </c>
      <c r="BD184" s="7">
        <f t="shared" si="119"/>
        <v>7.9005991802278009E-3</v>
      </c>
      <c r="BE184" s="7">
        <f t="shared" si="120"/>
        <v>2.2519690404100103E-3</v>
      </c>
      <c r="BF184" s="7"/>
      <c r="BG184" s="7">
        <f>AP184/(SUM($AM184:$AY184))*5</f>
        <v>5.5743232724451345E-4</v>
      </c>
      <c r="BJ184" s="7">
        <f t="shared" si="129"/>
        <v>4.7505374558155398E-3</v>
      </c>
      <c r="BK184" s="7">
        <f t="shared" si="121"/>
        <v>8.8071952909540337E-3</v>
      </c>
      <c r="BL184" s="7">
        <f t="shared" si="122"/>
        <v>0.92271468313641747</v>
      </c>
      <c r="BN184" s="7">
        <f t="shared" si="123"/>
        <v>3.0431540271993485</v>
      </c>
      <c r="BO184" s="7">
        <f t="shared" si="124"/>
        <v>1.0098486426673277</v>
      </c>
      <c r="BP184" s="7">
        <f t="shared" si="125"/>
        <v>1.4913702254370931E-5</v>
      </c>
      <c r="BT184">
        <f t="shared" si="95"/>
        <v>5.9863473067689001E-2</v>
      </c>
      <c r="BU184">
        <f t="shared" si="96"/>
        <v>0.84845690342733493</v>
      </c>
      <c r="BV184">
        <f t="shared" si="97"/>
        <v>99.091679623504973</v>
      </c>
      <c r="BW184" s="2">
        <f t="shared" si="93"/>
        <v>0.93695569425143543</v>
      </c>
      <c r="BX184" s="7">
        <f t="shared" si="126"/>
        <v>4.0530026698666761</v>
      </c>
      <c r="BY184" s="12">
        <f t="shared" si="127"/>
        <v>0.93117271464388973</v>
      </c>
      <c r="BZ184" s="13">
        <f t="shared" si="94"/>
        <v>0.93997990993484382</v>
      </c>
      <c r="CC184" s="3"/>
      <c r="CD184" s="3"/>
      <c r="CE184" s="2"/>
      <c r="CF184" s="2"/>
      <c r="CG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  <c r="CZ184" s="2"/>
      <c r="DA184" s="2"/>
      <c r="DB184" s="2"/>
      <c r="DC184" s="2"/>
      <c r="DD184" s="2"/>
      <c r="DE184" s="2"/>
      <c r="DF184" s="2"/>
      <c r="DG184" s="2"/>
      <c r="DH184" s="2"/>
      <c r="DI184" s="2"/>
      <c r="DJ184" s="2"/>
      <c r="DK184" s="2"/>
      <c r="DL184" s="2"/>
      <c r="DM184" s="2"/>
      <c r="DN184" s="2"/>
      <c r="DO184" s="2"/>
      <c r="DP184" s="2"/>
      <c r="DQ184" s="2"/>
      <c r="DR184" s="2"/>
      <c r="DS184" s="2"/>
    </row>
    <row r="185" spans="1:123" x14ac:dyDescent="0.2">
      <c r="A185" t="s">
        <v>122</v>
      </c>
      <c r="B185" s="2" t="s">
        <v>116</v>
      </c>
      <c r="C185">
        <v>26</v>
      </c>
      <c r="D185">
        <v>40</v>
      </c>
      <c r="E185">
        <v>15</v>
      </c>
      <c r="F185">
        <v>15</v>
      </c>
      <c r="G185">
        <v>5</v>
      </c>
      <c r="H185">
        <v>273</v>
      </c>
      <c r="I185">
        <v>1</v>
      </c>
      <c r="J185">
        <v>0.18912799999999999</v>
      </c>
      <c r="K185">
        <v>8.1655000000000005E-2</v>
      </c>
      <c r="L185">
        <v>0.43376700000000001</v>
      </c>
      <c r="M185">
        <v>-5.0800000000000003E-3</v>
      </c>
      <c r="N185">
        <v>13.229100000000001</v>
      </c>
      <c r="O185">
        <v>9.9399999999999992E-3</v>
      </c>
      <c r="P185">
        <v>9.7366399999999995</v>
      </c>
      <c r="Q185">
        <v>30.322600000000001</v>
      </c>
      <c r="R185">
        <v>2.6034999999999999E-2</v>
      </c>
      <c r="S185">
        <v>2.8053000000000002E-2</v>
      </c>
      <c r="Y185">
        <v>46.096800000000002</v>
      </c>
      <c r="Z185">
        <v>100.149</v>
      </c>
      <c r="AA185">
        <v>0.25494099999999997</v>
      </c>
      <c r="AB185">
        <v>9.6565999999999999E-2</v>
      </c>
      <c r="AC185">
        <v>0.48430099999999998</v>
      </c>
      <c r="AD185">
        <v>-8.43E-3</v>
      </c>
      <c r="AE185">
        <v>15.935600000000001</v>
      </c>
      <c r="AF185">
        <v>1.3908E-2</v>
      </c>
      <c r="AG185">
        <v>18.397200000000002</v>
      </c>
      <c r="AH185">
        <v>64.870900000000006</v>
      </c>
      <c r="AI185">
        <v>3.3494000000000003E-2</v>
      </c>
      <c r="AJ185">
        <v>7.0049E-2</v>
      </c>
      <c r="AK185">
        <v>3.9999999999999998E-6</v>
      </c>
      <c r="AL185">
        <v>100.149</v>
      </c>
      <c r="AM185">
        <v>0.17602300000000001</v>
      </c>
      <c r="AN185">
        <v>1.9939999999999999E-2</v>
      </c>
      <c r="AP185">
        <v>5.3070000000000001E-3</v>
      </c>
      <c r="AS185">
        <v>9.9749999999999995E-3</v>
      </c>
      <c r="AT185">
        <v>6.7579E-2</v>
      </c>
      <c r="AU185">
        <v>7.2390600000000003</v>
      </c>
      <c r="AW185">
        <v>23.100899999999999</v>
      </c>
      <c r="AX185">
        <v>7.7212399999999999</v>
      </c>
      <c r="AY185">
        <v>1.8720000000000001E-2</v>
      </c>
      <c r="BB185">
        <v>61.645699999999998</v>
      </c>
      <c r="BC185">
        <v>100</v>
      </c>
      <c r="BD185" s="7">
        <f t="shared" si="119"/>
        <v>2.2944312253811022E-2</v>
      </c>
      <c r="BE185" s="7">
        <f t="shared" si="120"/>
        <v>2.5991466248217092E-3</v>
      </c>
      <c r="BF185" s="7"/>
      <c r="BG185" s="7">
        <f>AP185/(SUM($AM185:$AY185))*5</f>
        <v>6.9175883339663057E-4</v>
      </c>
      <c r="BJ185" s="7">
        <f t="shared" si="129"/>
        <v>1.3002250542927054E-3</v>
      </c>
      <c r="BK185" s="7">
        <f t="shared" si="121"/>
        <v>8.80881292672148E-3</v>
      </c>
      <c r="BL185" s="7">
        <f t="shared" si="122"/>
        <v>0.94359971744643156</v>
      </c>
      <c r="BN185" s="7">
        <f t="shared" si="123"/>
        <v>3.0111648076902622</v>
      </c>
      <c r="BO185" s="7">
        <f t="shared" si="124"/>
        <v>1.0064510975646126</v>
      </c>
      <c r="BP185" s="7">
        <f t="shared" si="125"/>
        <v>2.4401216056500704E-3</v>
      </c>
      <c r="BT185">
        <f t="shared" si="95"/>
        <v>7.151915195832026E-2</v>
      </c>
      <c r="BU185">
        <f t="shared" si="96"/>
        <v>2.3721529461389492</v>
      </c>
      <c r="BV185">
        <f t="shared" si="97"/>
        <v>97.556327901902733</v>
      </c>
      <c r="BW185" s="2">
        <f t="shared" si="93"/>
        <v>0.90250106537567121</v>
      </c>
      <c r="BX185" s="7">
        <f t="shared" si="126"/>
        <v>4.0176159052548748</v>
      </c>
      <c r="BY185" s="12">
        <f t="shared" si="127"/>
        <v>0.96723578853363923</v>
      </c>
      <c r="BZ185" s="13">
        <f t="shared" si="94"/>
        <v>0.97604460146036076</v>
      </c>
      <c r="CC185" s="3"/>
      <c r="CD185" s="3"/>
      <c r="CE185" s="2"/>
      <c r="CF185" s="2"/>
      <c r="CG185" s="2"/>
    </row>
    <row r="186" spans="1:123" x14ac:dyDescent="0.2">
      <c r="A186" t="s">
        <v>122</v>
      </c>
      <c r="B186" s="2" t="s">
        <v>116</v>
      </c>
      <c r="C186">
        <v>26</v>
      </c>
      <c r="D186">
        <v>40</v>
      </c>
      <c r="E186">
        <v>15</v>
      </c>
      <c r="F186">
        <v>15</v>
      </c>
      <c r="G186">
        <v>5</v>
      </c>
      <c r="H186">
        <v>274</v>
      </c>
      <c r="I186">
        <v>2</v>
      </c>
      <c r="J186">
        <v>0.208151</v>
      </c>
      <c r="K186">
        <v>7.8863000000000003E-2</v>
      </c>
      <c r="L186">
        <v>0.37323200000000001</v>
      </c>
      <c r="M186">
        <v>3.7031000000000001E-2</v>
      </c>
      <c r="N186">
        <v>12.454700000000001</v>
      </c>
      <c r="O186">
        <v>-6.0099999999999997E-3</v>
      </c>
      <c r="P186">
        <v>9.9777400000000007</v>
      </c>
      <c r="Q186">
        <v>29.817499999999999</v>
      </c>
      <c r="R186">
        <v>4.7129999999999998E-2</v>
      </c>
      <c r="S186">
        <v>1.5233E-2</v>
      </c>
      <c r="Y186">
        <v>45.584499999999998</v>
      </c>
      <c r="Z186">
        <v>98.588099999999997</v>
      </c>
      <c r="AA186">
        <v>0.28058300000000003</v>
      </c>
      <c r="AB186">
        <v>9.3264E-2</v>
      </c>
      <c r="AC186">
        <v>0.416713</v>
      </c>
      <c r="AD186">
        <v>6.1407999999999997E-2</v>
      </c>
      <c r="AE186">
        <v>15.0029</v>
      </c>
      <c r="AF186">
        <v>-8.4100000000000008E-3</v>
      </c>
      <c r="AG186">
        <v>18.852799999999998</v>
      </c>
      <c r="AH186">
        <v>63.790199999999999</v>
      </c>
      <c r="AI186">
        <v>6.0631999999999998E-2</v>
      </c>
      <c r="AJ186">
        <v>3.8036E-2</v>
      </c>
      <c r="AK186">
        <v>0</v>
      </c>
      <c r="AL186">
        <v>98.588099999999997</v>
      </c>
      <c r="AM186">
        <v>0.196213</v>
      </c>
      <c r="AN186">
        <v>1.9505999999999999E-2</v>
      </c>
      <c r="AO186">
        <v>3.3017999999999999E-2</v>
      </c>
      <c r="AS186">
        <v>1.8289E-2</v>
      </c>
      <c r="AT186">
        <v>5.8894000000000002E-2</v>
      </c>
      <c r="AU186">
        <v>6.9027799999999999</v>
      </c>
      <c r="AW186">
        <v>23.0075</v>
      </c>
      <c r="AX186">
        <v>8.0139499999999995</v>
      </c>
      <c r="AY186">
        <v>1.0295E-2</v>
      </c>
      <c r="BB186">
        <v>61.742800000000003</v>
      </c>
      <c r="BC186">
        <v>100</v>
      </c>
      <c r="BD186" s="7">
        <f t="shared" si="119"/>
        <v>2.5641756126987023E-2</v>
      </c>
      <c r="BE186" s="7">
        <f t="shared" si="120"/>
        <v>2.549107831861339E-3</v>
      </c>
      <c r="BF186" s="7">
        <f>AO186/(SUM($AM186:$AY186))*5</f>
        <v>4.3149001534090884E-3</v>
      </c>
      <c r="BG186" s="7"/>
      <c r="BJ186" s="7">
        <f t="shared" si="129"/>
        <v>2.3900662943151865E-3</v>
      </c>
      <c r="BK186" s="7">
        <f t="shared" si="121"/>
        <v>7.6964604044725566E-3</v>
      </c>
      <c r="BL186" s="7">
        <f t="shared" si="122"/>
        <v>0.90207785089797055</v>
      </c>
      <c r="BN186" s="7">
        <f t="shared" si="123"/>
        <v>3.0066952958858688</v>
      </c>
      <c r="BO186" s="7">
        <f t="shared" si="124"/>
        <v>1.0472891781577554</v>
      </c>
      <c r="BP186" s="7">
        <f t="shared" si="125"/>
        <v>1.3453842473604269E-3</v>
      </c>
      <c r="BT186">
        <f t="shared" si="95"/>
        <v>0</v>
      </c>
      <c r="BU186">
        <f t="shared" si="96"/>
        <v>2.763955394800361</v>
      </c>
      <c r="BV186">
        <f t="shared" si="97"/>
        <v>97.236044605199638</v>
      </c>
      <c r="BW186" s="2">
        <f t="shared" si="93"/>
        <v>0.82278471286288801</v>
      </c>
      <c r="BX186" s="7">
        <f t="shared" si="126"/>
        <v>4.0539844740436237</v>
      </c>
      <c r="BY186" s="12">
        <f t="shared" si="127"/>
        <v>0.92771960702495759</v>
      </c>
      <c r="BZ186" s="13">
        <f t="shared" si="94"/>
        <v>0.93541606742943018</v>
      </c>
      <c r="CC186" s="3"/>
      <c r="CG186" s="5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</row>
    <row r="187" spans="1:123" x14ac:dyDescent="0.2">
      <c r="A187" t="s">
        <v>100</v>
      </c>
      <c r="B187" s="2" t="s">
        <v>116</v>
      </c>
      <c r="C187">
        <v>25</v>
      </c>
      <c r="D187">
        <v>40</v>
      </c>
      <c r="E187">
        <v>15</v>
      </c>
      <c r="F187">
        <v>15</v>
      </c>
      <c r="G187">
        <v>5</v>
      </c>
      <c r="H187">
        <v>272</v>
      </c>
      <c r="I187">
        <v>9</v>
      </c>
      <c r="J187">
        <v>0.35228199999999998</v>
      </c>
      <c r="K187">
        <v>0.108594</v>
      </c>
      <c r="L187">
        <v>0.48369899999999999</v>
      </c>
      <c r="M187">
        <v>-6.4000000000000003E-3</v>
      </c>
      <c r="N187">
        <v>12.9269</v>
      </c>
      <c r="O187">
        <v>2.0885000000000001E-2</v>
      </c>
      <c r="P187">
        <v>9.6368100000000005</v>
      </c>
      <c r="Q187">
        <v>30.3614</v>
      </c>
      <c r="R187">
        <v>1.7663000000000002E-2</v>
      </c>
      <c r="S187">
        <v>9.6410000000000003E-3</v>
      </c>
      <c r="Y187">
        <v>46.031300000000002</v>
      </c>
      <c r="Z187">
        <v>99.942700000000002</v>
      </c>
      <c r="AA187">
        <v>0.47486800000000001</v>
      </c>
      <c r="AB187">
        <v>0.12842400000000001</v>
      </c>
      <c r="AC187">
        <v>0.54005000000000003</v>
      </c>
      <c r="AD187">
        <v>-1.061E-2</v>
      </c>
      <c r="AE187">
        <v>15.5716</v>
      </c>
      <c r="AF187">
        <v>2.9222000000000001E-2</v>
      </c>
      <c r="AG187">
        <v>18.208600000000001</v>
      </c>
      <c r="AH187">
        <v>64.953800000000001</v>
      </c>
      <c r="AI187">
        <v>2.2723E-2</v>
      </c>
      <c r="AJ187">
        <v>2.4074000000000002E-2</v>
      </c>
      <c r="AK187">
        <v>0</v>
      </c>
      <c r="AL187">
        <v>99.942700000000002</v>
      </c>
      <c r="AM187">
        <v>0.32835399999999998</v>
      </c>
      <c r="AN187">
        <v>2.6557999999999998E-2</v>
      </c>
      <c r="AP187">
        <v>1.1166000000000001E-2</v>
      </c>
      <c r="AS187">
        <v>6.777E-3</v>
      </c>
      <c r="AT187">
        <v>7.5468999999999994E-2</v>
      </c>
      <c r="AU187">
        <v>7.0841200000000004</v>
      </c>
      <c r="AW187">
        <v>23.1645</v>
      </c>
      <c r="AX187">
        <v>7.65334</v>
      </c>
      <c r="AY187">
        <v>6.4429999999999999E-3</v>
      </c>
      <c r="BB187">
        <v>61.648899999999998</v>
      </c>
      <c r="BC187">
        <v>100</v>
      </c>
      <c r="BD187" s="7">
        <f t="shared" ref="BD187:BD218" si="130">AM187/(SUM($AM187:$AY187))*5</f>
        <v>4.2802661447104179E-2</v>
      </c>
      <c r="BE187" s="7">
        <f t="shared" ref="BE187:BE218" si="131">AN187/(SUM($AM187:$AY187))*5</f>
        <v>3.4619742190203037E-3</v>
      </c>
      <c r="BF187" s="7"/>
      <c r="BG187" s="7">
        <f>AP187/(SUM($AM187:$AY187))*5</f>
        <v>1.4555465068747915E-3</v>
      </c>
      <c r="BJ187" s="7">
        <f t="shared" si="129"/>
        <v>8.8341739898714503E-4</v>
      </c>
      <c r="BK187" s="7">
        <f t="shared" ref="BK187:BK218" si="132">AT187/(SUM($AM187:$AY187))*5</f>
        <v>9.8377789116365424E-3</v>
      </c>
      <c r="BL187" s="7">
        <f t="shared" ref="BL187:BL218" si="133">AU187/(SUM($AM187:$AY187))*5</f>
        <v>0.92345209746389478</v>
      </c>
      <c r="BN187" s="7">
        <f t="shared" ref="BN187:BN218" si="134">AW187/(SUM($AM187:$AY187))*5</f>
        <v>3.0196137433728381</v>
      </c>
      <c r="BO187" s="7">
        <f t="shared" ref="BO187:BO218" si="135">AX187/(SUM($AM187:$AY187))*5</f>
        <v>0.99765290192773748</v>
      </c>
      <c r="BP187" s="7">
        <f t="shared" ref="BP187:BP218" si="136">AY187/(SUM($AM187:$AY187))*5</f>
        <v>8.3987875190706445E-4</v>
      </c>
      <c r="BT187">
        <f t="shared" si="95"/>
        <v>0.15041138848327773</v>
      </c>
      <c r="BU187">
        <f t="shared" si="96"/>
        <v>4.4230862487943909</v>
      </c>
      <c r="BV187">
        <f t="shared" si="97"/>
        <v>95.426502362722331</v>
      </c>
      <c r="BW187" s="2">
        <f t="shared" si="93"/>
        <v>1.0063728904327167</v>
      </c>
      <c r="BX187" s="7">
        <f t="shared" ref="BX187:BX218" si="137">BN187+BO187</f>
        <v>4.0172666453005759</v>
      </c>
      <c r="BY187" s="12">
        <f t="shared" ref="BY187:BY218" si="138">BD187+BL187+BG187</f>
        <v>0.96771030541787373</v>
      </c>
      <c r="BZ187" s="13">
        <f t="shared" si="94"/>
        <v>0.97754808432951024</v>
      </c>
      <c r="CC187" s="3"/>
      <c r="CG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  <c r="CZ187" s="2"/>
      <c r="DA187" s="2"/>
      <c r="DB187" s="2"/>
      <c r="DC187" s="2"/>
      <c r="DD187" s="2"/>
      <c r="DE187" s="2"/>
      <c r="DF187" s="2"/>
      <c r="DG187" s="2"/>
      <c r="DH187" s="2"/>
      <c r="DI187" s="2"/>
      <c r="DJ187" s="2"/>
      <c r="DK187" s="2"/>
      <c r="DL187" s="2"/>
      <c r="DM187" s="2"/>
      <c r="DN187" s="2"/>
      <c r="DO187" s="2"/>
      <c r="DP187" s="2"/>
      <c r="DQ187" s="2"/>
      <c r="DR187" s="2"/>
      <c r="DS187" s="2"/>
    </row>
    <row r="188" spans="1:123" x14ac:dyDescent="0.2">
      <c r="A188" t="s">
        <v>100</v>
      </c>
      <c r="B188" s="2" t="s">
        <v>116</v>
      </c>
      <c r="C188">
        <v>25</v>
      </c>
      <c r="D188">
        <v>40</v>
      </c>
      <c r="E188">
        <v>15</v>
      </c>
      <c r="F188">
        <v>15</v>
      </c>
      <c r="G188">
        <v>5</v>
      </c>
      <c r="H188">
        <v>267</v>
      </c>
      <c r="I188">
        <v>4</v>
      </c>
      <c r="J188">
        <v>0.35530800000000001</v>
      </c>
      <c r="K188">
        <v>7.5256000000000003E-2</v>
      </c>
      <c r="L188">
        <v>0.43603900000000001</v>
      </c>
      <c r="M188">
        <v>-2.4099999999999998E-3</v>
      </c>
      <c r="N188">
        <v>12.726100000000001</v>
      </c>
      <c r="O188">
        <v>3.7516000000000001E-2</v>
      </c>
      <c r="P188">
        <v>9.6286100000000001</v>
      </c>
      <c r="Q188">
        <v>30.235700000000001</v>
      </c>
      <c r="R188">
        <v>1.2862E-2</v>
      </c>
      <c r="S188">
        <v>1.1174E-2</v>
      </c>
      <c r="Y188">
        <v>45.839399999999998</v>
      </c>
      <c r="Z188">
        <v>99.355599999999995</v>
      </c>
      <c r="AA188">
        <v>0.47894700000000001</v>
      </c>
      <c r="AB188">
        <v>8.8998999999999995E-2</v>
      </c>
      <c r="AC188">
        <v>0.48683700000000002</v>
      </c>
      <c r="AD188">
        <v>-3.9899999999999996E-3</v>
      </c>
      <c r="AE188">
        <v>15.329800000000001</v>
      </c>
      <c r="AF188">
        <v>5.2492999999999998E-2</v>
      </c>
      <c r="AG188">
        <v>18.193100000000001</v>
      </c>
      <c r="AH188">
        <v>64.685000000000002</v>
      </c>
      <c r="AI188">
        <v>1.6546999999999999E-2</v>
      </c>
      <c r="AJ188">
        <v>2.7900999999999999E-2</v>
      </c>
      <c r="AK188">
        <v>0</v>
      </c>
      <c r="AL188">
        <v>99.355599999999995</v>
      </c>
      <c r="AM188">
        <v>0.33274100000000001</v>
      </c>
      <c r="AN188">
        <v>1.8492000000000001E-2</v>
      </c>
      <c r="AP188">
        <v>2.0153000000000001E-2</v>
      </c>
      <c r="AS188">
        <v>4.9579999999999997E-3</v>
      </c>
      <c r="AT188">
        <v>6.8354999999999999E-2</v>
      </c>
      <c r="AU188">
        <v>7.0070899999999998</v>
      </c>
      <c r="AW188">
        <v>23.177700000000002</v>
      </c>
      <c r="AX188">
        <v>7.6829900000000002</v>
      </c>
      <c r="AY188">
        <v>7.5030000000000001E-3</v>
      </c>
      <c r="BB188">
        <v>61.682099999999998</v>
      </c>
      <c r="BC188">
        <v>100</v>
      </c>
      <c r="BD188" s="7">
        <f t="shared" si="130"/>
        <v>4.3416121646403696E-2</v>
      </c>
      <c r="BE188" s="7">
        <f t="shared" si="131"/>
        <v>2.412840381814376E-3</v>
      </c>
      <c r="BF188" s="7"/>
      <c r="BG188" s="7">
        <f>AP188/(SUM($AM188:$AY188))*5</f>
        <v>2.6295680410288297E-3</v>
      </c>
      <c r="BJ188" s="7">
        <f t="shared" si="129"/>
        <v>6.4692097193573832E-4</v>
      </c>
      <c r="BK188" s="7">
        <f t="shared" si="132"/>
        <v>8.9189760057820488E-3</v>
      </c>
      <c r="BL188" s="7">
        <f t="shared" si="133"/>
        <v>0.91428670295304426</v>
      </c>
      <c r="BN188" s="7">
        <f t="shared" si="134"/>
        <v>3.0242315875826882</v>
      </c>
      <c r="BO188" s="7">
        <f t="shared" si="135"/>
        <v>1.0024782892643322</v>
      </c>
      <c r="BP188" s="7">
        <f t="shared" si="136"/>
        <v>9.7899315297173169E-4</v>
      </c>
      <c r="BT188">
        <f t="shared" si="95"/>
        <v>0.27381853004028273</v>
      </c>
      <c r="BU188">
        <f t="shared" si="96"/>
        <v>4.5209473281463648</v>
      </c>
      <c r="BV188">
        <f t="shared" si="97"/>
        <v>95.205234141813349</v>
      </c>
      <c r="BW188" s="2">
        <f t="shared" si="93"/>
        <v>0.92019225293837548</v>
      </c>
      <c r="BX188" s="7">
        <f t="shared" si="137"/>
        <v>4.0267098768470202</v>
      </c>
      <c r="BY188" s="12">
        <f t="shared" si="138"/>
        <v>0.96033239264047687</v>
      </c>
      <c r="BZ188" s="13">
        <f t="shared" si="94"/>
        <v>0.96925136864625894</v>
      </c>
      <c r="CC188" s="8"/>
      <c r="CF188" s="2"/>
      <c r="CG188" s="6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  <c r="CZ188" s="2"/>
      <c r="DA188" s="2"/>
      <c r="DB188" s="2"/>
      <c r="DC188" s="2"/>
      <c r="DD188" s="2"/>
      <c r="DE188" s="2"/>
      <c r="DF188" s="2"/>
      <c r="DG188" s="2"/>
      <c r="DH188" s="2"/>
      <c r="DI188" s="2"/>
      <c r="DJ188" s="2"/>
      <c r="DK188" s="2"/>
      <c r="DL188" s="2"/>
      <c r="DM188" s="2"/>
      <c r="DN188" s="2"/>
      <c r="DO188" s="2"/>
      <c r="DP188" s="2"/>
      <c r="DQ188" s="2"/>
      <c r="DR188" s="2"/>
      <c r="DS188" s="2"/>
    </row>
    <row r="189" spans="1:123" x14ac:dyDescent="0.2">
      <c r="A189" t="s">
        <v>123</v>
      </c>
      <c r="B189" s="2" t="s">
        <v>116</v>
      </c>
      <c r="C189">
        <v>23</v>
      </c>
      <c r="D189">
        <v>40</v>
      </c>
      <c r="E189">
        <v>15</v>
      </c>
      <c r="F189">
        <v>15</v>
      </c>
      <c r="G189">
        <v>5</v>
      </c>
      <c r="H189">
        <v>256</v>
      </c>
      <c r="I189">
        <v>2</v>
      </c>
      <c r="J189">
        <v>0.16697799999999999</v>
      </c>
      <c r="K189">
        <v>6.5063999999999997E-2</v>
      </c>
      <c r="L189">
        <v>0.740568</v>
      </c>
      <c r="M189">
        <v>-7.1700000000000002E-3</v>
      </c>
      <c r="N189">
        <v>13.084899999999999</v>
      </c>
      <c r="O189">
        <v>-7.77E-3</v>
      </c>
      <c r="P189">
        <v>9.7897300000000005</v>
      </c>
      <c r="Q189">
        <v>30.087499999999999</v>
      </c>
      <c r="R189">
        <v>5.8254E-2</v>
      </c>
      <c r="S189">
        <v>7.4460000000000004E-3</v>
      </c>
      <c r="Y189">
        <v>45.841500000000003</v>
      </c>
      <c r="Z189">
        <v>99.826999999999998</v>
      </c>
      <c r="AA189">
        <v>0.225082</v>
      </c>
      <c r="AB189">
        <v>7.6945E-2</v>
      </c>
      <c r="AC189">
        <v>0.82684299999999999</v>
      </c>
      <c r="AD189">
        <v>-1.188E-2</v>
      </c>
      <c r="AE189">
        <v>15.762</v>
      </c>
      <c r="AF189">
        <v>-1.0869999999999999E-2</v>
      </c>
      <c r="AG189">
        <v>18.497499999999999</v>
      </c>
      <c r="AH189">
        <v>64.367900000000006</v>
      </c>
      <c r="AI189">
        <v>7.4943999999999997E-2</v>
      </c>
      <c r="AJ189">
        <v>1.8593999999999999E-2</v>
      </c>
      <c r="AK189">
        <v>0</v>
      </c>
      <c r="AL189">
        <v>99.826999999999998</v>
      </c>
      <c r="AM189">
        <v>0.15626200000000001</v>
      </c>
      <c r="AN189">
        <v>1.5976000000000001E-2</v>
      </c>
      <c r="AS189">
        <v>2.2442E-2</v>
      </c>
      <c r="AT189">
        <v>0.116012</v>
      </c>
      <c r="AU189">
        <v>7.1995500000000003</v>
      </c>
      <c r="AW189">
        <v>23.047799999999999</v>
      </c>
      <c r="AX189">
        <v>7.8060299999999998</v>
      </c>
      <c r="AY189">
        <v>4.9959999999999996E-3</v>
      </c>
      <c r="BB189">
        <v>61.641500000000001</v>
      </c>
      <c r="BC189">
        <v>100</v>
      </c>
      <c r="BD189" s="7">
        <f t="shared" si="130"/>
        <v>2.0363017418093141E-2</v>
      </c>
      <c r="BE189" s="7">
        <f t="shared" si="131"/>
        <v>2.081885335343564E-3</v>
      </c>
      <c r="BF189" s="7"/>
      <c r="BG189" s="7"/>
      <c r="BJ189" s="7">
        <f t="shared" si="129"/>
        <v>2.9244911552190949E-3</v>
      </c>
      <c r="BK189" s="7">
        <f t="shared" si="132"/>
        <v>1.511790695567586E-2</v>
      </c>
      <c r="BL189" s="7">
        <f t="shared" si="133"/>
        <v>0.93819714359493966</v>
      </c>
      <c r="BN189" s="7">
        <f t="shared" si="134"/>
        <v>3.0034349544273526</v>
      </c>
      <c r="BO189" s="7">
        <f t="shared" si="135"/>
        <v>1.0172295558495192</v>
      </c>
      <c r="BP189" s="7">
        <f t="shared" si="136"/>
        <v>6.5104526385681297E-4</v>
      </c>
      <c r="BT189">
        <f t="shared" si="95"/>
        <v>0</v>
      </c>
      <c r="BU189">
        <f t="shared" si="96"/>
        <v>2.1243337921088798</v>
      </c>
      <c r="BV189">
        <f t="shared" si="97"/>
        <v>97.875666207891115</v>
      </c>
      <c r="BW189" s="2">
        <f t="shared" si="93"/>
        <v>1.5526596986224515</v>
      </c>
      <c r="BX189" s="7">
        <f t="shared" si="137"/>
        <v>4.0206645102768714</v>
      </c>
      <c r="BY189" s="12">
        <f t="shared" si="138"/>
        <v>0.95856016101303276</v>
      </c>
      <c r="BZ189" s="13">
        <f t="shared" si="94"/>
        <v>0.97367806796870859</v>
      </c>
      <c r="CC189" s="3"/>
      <c r="CG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  <c r="CZ189" s="2"/>
      <c r="DA189" s="2"/>
      <c r="DB189" s="2"/>
      <c r="DC189" s="2"/>
      <c r="DD189" s="2"/>
      <c r="DE189" s="2"/>
      <c r="DF189" s="2"/>
      <c r="DG189" s="2"/>
      <c r="DH189" s="2"/>
      <c r="DI189" s="2"/>
      <c r="DJ189" s="2"/>
      <c r="DK189" s="2"/>
      <c r="DL189" s="2"/>
      <c r="DM189" s="2"/>
      <c r="DN189" s="2"/>
      <c r="DO189" s="2"/>
      <c r="DP189" s="2"/>
      <c r="DQ189" s="2"/>
      <c r="DR189" s="2"/>
      <c r="DS189" s="2"/>
    </row>
    <row r="190" spans="1:123" x14ac:dyDescent="0.2">
      <c r="A190" t="s">
        <v>123</v>
      </c>
      <c r="B190" s="2" t="s">
        <v>116</v>
      </c>
      <c r="C190">
        <v>23</v>
      </c>
      <c r="D190">
        <v>40</v>
      </c>
      <c r="E190">
        <v>15</v>
      </c>
      <c r="F190">
        <v>15</v>
      </c>
      <c r="G190">
        <v>5</v>
      </c>
      <c r="H190">
        <v>257</v>
      </c>
      <c r="I190">
        <v>3</v>
      </c>
      <c r="J190">
        <v>0.17535999999999999</v>
      </c>
      <c r="K190">
        <v>9.3597E-2</v>
      </c>
      <c r="L190">
        <v>0.556253</v>
      </c>
      <c r="M190">
        <v>-3.3700000000000002E-3</v>
      </c>
      <c r="N190">
        <v>13.032</v>
      </c>
      <c r="O190">
        <v>8.2299999999999995E-4</v>
      </c>
      <c r="P190">
        <v>9.7699300000000004</v>
      </c>
      <c r="Q190">
        <v>29.9621</v>
      </c>
      <c r="R190">
        <v>6.2727000000000005E-2</v>
      </c>
      <c r="S190">
        <v>2.3354E-2</v>
      </c>
      <c r="Y190">
        <v>45.687899999999999</v>
      </c>
      <c r="Z190">
        <v>99.360699999999994</v>
      </c>
      <c r="AA190">
        <v>0.23638200000000001</v>
      </c>
      <c r="AB190">
        <v>0.110689</v>
      </c>
      <c r="AC190">
        <v>0.62105600000000005</v>
      </c>
      <c r="AD190">
        <v>-5.5799999999999999E-3</v>
      </c>
      <c r="AE190">
        <v>15.6983</v>
      </c>
      <c r="AF190">
        <v>1.152E-3</v>
      </c>
      <c r="AG190">
        <v>18.460100000000001</v>
      </c>
      <c r="AH190">
        <v>64.099599999999995</v>
      </c>
      <c r="AI190">
        <v>8.0699000000000007E-2</v>
      </c>
      <c r="AJ190">
        <v>5.8316E-2</v>
      </c>
      <c r="AK190">
        <v>0</v>
      </c>
      <c r="AL190">
        <v>99.360699999999994</v>
      </c>
      <c r="AM190">
        <v>0.16466800000000001</v>
      </c>
      <c r="AN190">
        <v>2.3061000000000002E-2</v>
      </c>
      <c r="AP190">
        <v>4.4299999999999998E-4</v>
      </c>
      <c r="AS190">
        <v>2.4247999999999999E-2</v>
      </c>
      <c r="AT190">
        <v>8.7436E-2</v>
      </c>
      <c r="AU190">
        <v>7.1950000000000003</v>
      </c>
      <c r="AW190">
        <v>23.0303</v>
      </c>
      <c r="AX190">
        <v>7.81691</v>
      </c>
      <c r="AY190">
        <v>1.5723999999999998E-2</v>
      </c>
      <c r="BB190">
        <v>61.645200000000003</v>
      </c>
      <c r="BC190">
        <v>100</v>
      </c>
      <c r="BD190" s="7">
        <f t="shared" si="130"/>
        <v>2.1464740278311134E-2</v>
      </c>
      <c r="BE190" s="7">
        <f t="shared" si="131"/>
        <v>3.0060386690682651E-3</v>
      </c>
      <c r="BF190" s="7"/>
      <c r="BG190" s="7">
        <f>AP190/(SUM($AM190:$AY190))*5</f>
        <v>5.7745766896372283E-5</v>
      </c>
      <c r="BJ190" s="7">
        <f t="shared" si="129"/>
        <v>3.1607660399621562E-3</v>
      </c>
      <c r="BK190" s="7">
        <f t="shared" si="132"/>
        <v>1.1397424095600919E-2</v>
      </c>
      <c r="BL190" s="7">
        <f t="shared" si="133"/>
        <v>0.93787989349751388</v>
      </c>
      <c r="BN190" s="7">
        <f t="shared" si="134"/>
        <v>3.0020368743871844</v>
      </c>
      <c r="BO190" s="7">
        <f t="shared" si="135"/>
        <v>1.0189468684196874</v>
      </c>
      <c r="BP190" s="7">
        <f t="shared" si="136"/>
        <v>2.0496488457755254E-3</v>
      </c>
      <c r="BT190">
        <f t="shared" si="95"/>
        <v>6.0189309644922461E-3</v>
      </c>
      <c r="BU190">
        <f t="shared" si="96"/>
        <v>2.2373032145846716</v>
      </c>
      <c r="BV190">
        <f t="shared" si="97"/>
        <v>97.756677854450842</v>
      </c>
      <c r="BW190" s="2">
        <f t="shared" si="93"/>
        <v>1.1740241451312761</v>
      </c>
      <c r="BX190" s="7">
        <f t="shared" si="137"/>
        <v>4.0209837428068713</v>
      </c>
      <c r="BY190" s="12">
        <f t="shared" si="138"/>
        <v>0.95940237954272134</v>
      </c>
      <c r="BZ190" s="13">
        <f t="shared" si="94"/>
        <v>0.9707998036383223</v>
      </c>
      <c r="CC190" s="3"/>
      <c r="CG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  <c r="CZ190" s="2"/>
      <c r="DA190" s="2"/>
      <c r="DB190" s="2"/>
      <c r="DC190" s="2"/>
      <c r="DD190" s="2"/>
      <c r="DE190" s="2"/>
      <c r="DF190" s="2"/>
      <c r="DG190" s="2"/>
      <c r="DH190" s="2"/>
      <c r="DI190" s="2"/>
      <c r="DJ190" s="2"/>
      <c r="DK190" s="2"/>
      <c r="DL190" s="2"/>
      <c r="DM190" s="2"/>
      <c r="DN190" s="2"/>
      <c r="DO190" s="2"/>
      <c r="DP190" s="2"/>
      <c r="DQ190" s="2"/>
      <c r="DR190" s="2"/>
      <c r="DS190" s="2"/>
    </row>
    <row r="191" spans="1:123" x14ac:dyDescent="0.2">
      <c r="A191" t="s">
        <v>123</v>
      </c>
      <c r="B191" s="2" t="s">
        <v>116</v>
      </c>
      <c r="C191">
        <v>23</v>
      </c>
      <c r="D191">
        <v>40</v>
      </c>
      <c r="E191">
        <v>15</v>
      </c>
      <c r="F191">
        <v>15</v>
      </c>
      <c r="G191">
        <v>5</v>
      </c>
      <c r="H191">
        <v>255</v>
      </c>
      <c r="I191">
        <v>1</v>
      </c>
      <c r="J191">
        <v>0.181676</v>
      </c>
      <c r="K191">
        <v>8.9846999999999996E-2</v>
      </c>
      <c r="L191">
        <v>0.41345500000000002</v>
      </c>
      <c r="M191">
        <v>6.8900000000000005E-4</v>
      </c>
      <c r="N191">
        <v>12.6958</v>
      </c>
      <c r="O191">
        <v>4.3099999999999996E-3</v>
      </c>
      <c r="P191">
        <v>9.7484000000000002</v>
      </c>
      <c r="Q191">
        <v>30.164999999999999</v>
      </c>
      <c r="R191">
        <v>4.2579999999999996E-3</v>
      </c>
      <c r="S191">
        <v>2.3396E-2</v>
      </c>
      <c r="Y191">
        <v>45.803400000000003</v>
      </c>
      <c r="Z191">
        <v>99.130200000000002</v>
      </c>
      <c r="AA191">
        <v>0.244895</v>
      </c>
      <c r="AB191">
        <v>0.106254</v>
      </c>
      <c r="AC191">
        <v>0.46162199999999998</v>
      </c>
      <c r="AD191">
        <v>1.1429999999999999E-3</v>
      </c>
      <c r="AE191">
        <v>15.2933</v>
      </c>
      <c r="AF191">
        <v>6.0309999999999999E-3</v>
      </c>
      <c r="AG191">
        <v>18.4194</v>
      </c>
      <c r="AH191">
        <v>64.533699999999996</v>
      </c>
      <c r="AI191">
        <v>5.4780000000000002E-3</v>
      </c>
      <c r="AJ191">
        <v>5.8418999999999999E-2</v>
      </c>
      <c r="AK191">
        <v>0</v>
      </c>
      <c r="AL191">
        <v>99.130200000000002</v>
      </c>
      <c r="AM191">
        <v>0.17047200000000001</v>
      </c>
      <c r="AN191">
        <v>2.2120000000000001E-2</v>
      </c>
      <c r="AO191">
        <v>6.1200000000000002E-4</v>
      </c>
      <c r="AP191">
        <v>2.32E-3</v>
      </c>
      <c r="AS191">
        <v>1.645E-3</v>
      </c>
      <c r="AT191">
        <v>6.4942E-2</v>
      </c>
      <c r="AU191">
        <v>7.0041700000000002</v>
      </c>
      <c r="AW191">
        <v>23.169</v>
      </c>
      <c r="AX191">
        <v>7.7938900000000002</v>
      </c>
      <c r="AY191">
        <v>1.5740000000000001E-2</v>
      </c>
      <c r="BB191">
        <v>61.755099999999999</v>
      </c>
      <c r="BC191">
        <v>100</v>
      </c>
      <c r="BD191" s="7">
        <f t="shared" si="130"/>
        <v>2.2286886744225919E-2</v>
      </c>
      <c r="BE191" s="7">
        <f t="shared" si="131"/>
        <v>2.8918880213893031E-3</v>
      </c>
      <c r="BF191" s="7">
        <f>AO191/(SUM($AM191:$AY191))*5</f>
        <v>8.0010645076412901E-5</v>
      </c>
      <c r="BG191" s="7">
        <f>AP191/(SUM($AM191:$AY191))*5</f>
        <v>3.0330832774065023E-4</v>
      </c>
      <c r="BJ191" s="7">
        <f t="shared" si="129"/>
        <v>2.1506129272990068E-4</v>
      </c>
      <c r="BK191" s="7">
        <f t="shared" si="132"/>
        <v>8.4902799224712538E-3</v>
      </c>
      <c r="BL191" s="7">
        <f t="shared" si="133"/>
        <v>0.91569960772035786</v>
      </c>
      <c r="BN191" s="7">
        <f t="shared" si="134"/>
        <v>3.0290304506134165</v>
      </c>
      <c r="BO191" s="7">
        <f t="shared" si="135"/>
        <v>1.0189447165924899</v>
      </c>
      <c r="BP191" s="7">
        <f t="shared" si="136"/>
        <v>2.0577901201025151E-3</v>
      </c>
      <c r="BT191">
        <f t="shared" si="95"/>
        <v>3.2325655339961387E-2</v>
      </c>
      <c r="BU191">
        <f t="shared" si="96"/>
        <v>2.3752668608249561</v>
      </c>
      <c r="BV191">
        <f t="shared" si="97"/>
        <v>97.592407483835089</v>
      </c>
      <c r="BW191" s="2">
        <f t="shared" si="93"/>
        <v>0.89675311906923927</v>
      </c>
      <c r="BX191" s="7">
        <f t="shared" si="137"/>
        <v>4.0479751672059061</v>
      </c>
      <c r="BY191" s="12">
        <f t="shared" si="138"/>
        <v>0.93828980279232443</v>
      </c>
      <c r="BZ191" s="13">
        <f t="shared" si="94"/>
        <v>0.94678008271479563</v>
      </c>
      <c r="CC191" s="3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  <c r="CZ191" s="2"/>
      <c r="DA191" s="2"/>
      <c r="DB191" s="2"/>
      <c r="DC191" s="2"/>
      <c r="DD191" s="2"/>
      <c r="DE191" s="2"/>
      <c r="DF191" s="2"/>
      <c r="DG191" s="2"/>
      <c r="DH191" s="2"/>
      <c r="DI191" s="2"/>
      <c r="DJ191" s="2"/>
      <c r="DK191" s="2"/>
      <c r="DL191" s="2"/>
      <c r="DM191" s="2"/>
      <c r="DN191" s="2"/>
      <c r="DO191" s="2"/>
      <c r="DP191" s="2"/>
      <c r="DQ191" s="2"/>
      <c r="DR191" s="2"/>
      <c r="DS191" s="2"/>
    </row>
    <row r="192" spans="1:123" x14ac:dyDescent="0.2">
      <c r="A192" t="s">
        <v>102</v>
      </c>
      <c r="B192" s="2" t="s">
        <v>116</v>
      </c>
      <c r="C192">
        <v>21</v>
      </c>
      <c r="D192">
        <v>40</v>
      </c>
      <c r="E192">
        <v>15</v>
      </c>
      <c r="F192">
        <v>15</v>
      </c>
      <c r="G192">
        <v>5</v>
      </c>
      <c r="H192">
        <v>248</v>
      </c>
      <c r="I192">
        <v>3</v>
      </c>
      <c r="J192">
        <v>0.107742</v>
      </c>
      <c r="K192">
        <v>6.7848000000000006E-2</v>
      </c>
      <c r="L192">
        <v>0.63451400000000002</v>
      </c>
      <c r="M192">
        <v>-2.8700000000000002E-3</v>
      </c>
      <c r="N192">
        <v>13.385</v>
      </c>
      <c r="O192">
        <v>4.8659999999999997E-3</v>
      </c>
      <c r="P192">
        <v>9.8557299999999994</v>
      </c>
      <c r="Q192">
        <v>30.252700000000001</v>
      </c>
      <c r="R192">
        <v>-1.34E-3</v>
      </c>
      <c r="S192">
        <v>2.4386000000000001E-2</v>
      </c>
      <c r="Y192">
        <v>46.133600000000001</v>
      </c>
      <c r="Z192">
        <v>100.462</v>
      </c>
      <c r="AA192">
        <v>0.145234</v>
      </c>
      <c r="AB192">
        <v>8.0237000000000003E-2</v>
      </c>
      <c r="AC192">
        <v>0.70843400000000001</v>
      </c>
      <c r="AD192">
        <v>-4.7499999999999999E-3</v>
      </c>
      <c r="AE192">
        <v>16.1234</v>
      </c>
      <c r="AF192">
        <v>6.8079999999999998E-3</v>
      </c>
      <c r="AG192">
        <v>18.622199999999999</v>
      </c>
      <c r="AH192">
        <v>64.721400000000003</v>
      </c>
      <c r="AI192">
        <v>-1.72E-3</v>
      </c>
      <c r="AJ192">
        <v>6.0891000000000001E-2</v>
      </c>
      <c r="AK192">
        <v>0</v>
      </c>
      <c r="AL192">
        <v>100.462</v>
      </c>
      <c r="AM192">
        <v>0.100162</v>
      </c>
      <c r="AN192">
        <v>1.6549999999999999E-2</v>
      </c>
      <c r="AP192">
        <v>2.5950000000000001E-3</v>
      </c>
      <c r="AT192">
        <v>9.8741999999999996E-2</v>
      </c>
      <c r="AU192">
        <v>7.31602</v>
      </c>
      <c r="AW192">
        <v>23.0214</v>
      </c>
      <c r="AX192">
        <v>7.8067700000000002</v>
      </c>
      <c r="AY192">
        <v>1.6254999999999999E-2</v>
      </c>
      <c r="BB192">
        <v>61.624600000000001</v>
      </c>
      <c r="BC192">
        <v>100</v>
      </c>
      <c r="BD192" s="7">
        <f t="shared" si="130"/>
        <v>1.3049235334768476E-2</v>
      </c>
      <c r="BE192" s="7">
        <f t="shared" si="131"/>
        <v>2.1561554760330093E-3</v>
      </c>
      <c r="BF192" s="7"/>
      <c r="BG192" s="7">
        <f>AP192/(SUM($AM192:$AY192))*5</f>
        <v>3.380799673900701E-4</v>
      </c>
      <c r="BJ192" s="7"/>
      <c r="BK192" s="7">
        <f t="shared" si="132"/>
        <v>1.2864235892111867E-2</v>
      </c>
      <c r="BL192" s="7">
        <f t="shared" si="133"/>
        <v>0.95314057920042394</v>
      </c>
      <c r="BN192" s="7">
        <f t="shared" si="134"/>
        <v>2.9992578656160918</v>
      </c>
      <c r="BO192" s="7">
        <f t="shared" si="135"/>
        <v>1.0170761260199526</v>
      </c>
      <c r="BP192" s="7">
        <f t="shared" si="136"/>
        <v>2.1177224932275871E-3</v>
      </c>
      <c r="BT192">
        <f t="shared" si="95"/>
        <v>3.497881119758689E-2</v>
      </c>
      <c r="BU192">
        <f t="shared" si="96"/>
        <v>1.3501147156734865</v>
      </c>
      <c r="BV192">
        <f t="shared" si="97"/>
        <v>98.614906473128926</v>
      </c>
      <c r="BW192" s="2">
        <f t="shared" si="93"/>
        <v>1.3134918581516057</v>
      </c>
      <c r="BX192" s="7">
        <f t="shared" si="137"/>
        <v>4.0163339916360439</v>
      </c>
      <c r="BY192" s="12">
        <f t="shared" si="138"/>
        <v>0.96652789450258247</v>
      </c>
      <c r="BZ192" s="13">
        <f t="shared" si="94"/>
        <v>0.9793921303946943</v>
      </c>
      <c r="CC192" s="3"/>
      <c r="CG192" s="2"/>
    </row>
    <row r="193" spans="1:86" x14ac:dyDescent="0.2">
      <c r="A193" t="s">
        <v>102</v>
      </c>
      <c r="B193" s="2" t="s">
        <v>116</v>
      </c>
      <c r="C193">
        <v>21</v>
      </c>
      <c r="D193">
        <v>40</v>
      </c>
      <c r="E193">
        <v>15</v>
      </c>
      <c r="F193">
        <v>15</v>
      </c>
      <c r="G193">
        <v>5</v>
      </c>
      <c r="H193">
        <v>249</v>
      </c>
      <c r="I193">
        <v>4</v>
      </c>
      <c r="J193">
        <v>0.141933</v>
      </c>
      <c r="K193">
        <v>6.1053000000000003E-2</v>
      </c>
      <c r="L193">
        <v>0.50735600000000003</v>
      </c>
      <c r="M193">
        <v>-3.5300000000000002E-3</v>
      </c>
      <c r="N193">
        <v>13.319000000000001</v>
      </c>
      <c r="O193">
        <v>7.2069999999999999E-3</v>
      </c>
      <c r="P193">
        <v>9.8148400000000002</v>
      </c>
      <c r="Q193">
        <v>30.241900000000001</v>
      </c>
      <c r="R193">
        <v>-3.2399999999999998E-2</v>
      </c>
      <c r="S193">
        <v>5.5900000000000004E-3</v>
      </c>
      <c r="Y193">
        <v>46.030700000000003</v>
      </c>
      <c r="Z193">
        <v>100.09399999999999</v>
      </c>
      <c r="AA193">
        <v>0.19132299999999999</v>
      </c>
      <c r="AB193">
        <v>7.2202000000000002E-2</v>
      </c>
      <c r="AC193">
        <v>0.56646300000000005</v>
      </c>
      <c r="AD193">
        <v>-5.8599999999999998E-3</v>
      </c>
      <c r="AE193">
        <v>16.044</v>
      </c>
      <c r="AF193">
        <v>1.0083999999999999E-2</v>
      </c>
      <c r="AG193">
        <v>18.545000000000002</v>
      </c>
      <c r="AH193">
        <v>64.6982</v>
      </c>
      <c r="AI193">
        <v>-4.1680000000000002E-2</v>
      </c>
      <c r="AJ193">
        <v>1.3957000000000001E-2</v>
      </c>
      <c r="AK193">
        <v>0</v>
      </c>
      <c r="AL193">
        <v>100.09399999999999</v>
      </c>
      <c r="AM193">
        <v>0.13224900000000001</v>
      </c>
      <c r="AN193">
        <v>1.4926E-2</v>
      </c>
      <c r="AP193">
        <v>3.852E-3</v>
      </c>
      <c r="AT193">
        <v>7.9133999999999996E-2</v>
      </c>
      <c r="AU193">
        <v>7.29657</v>
      </c>
      <c r="AW193">
        <v>23.0656</v>
      </c>
      <c r="AX193">
        <v>7.7921100000000001</v>
      </c>
      <c r="AY193">
        <v>3.7339999999999999E-3</v>
      </c>
      <c r="BB193">
        <v>61.627400000000002</v>
      </c>
      <c r="BC193">
        <v>100</v>
      </c>
      <c r="BD193" s="7">
        <f t="shared" si="130"/>
        <v>1.7225226257825486E-2</v>
      </c>
      <c r="BE193" s="7">
        <f t="shared" si="131"/>
        <v>1.9440882511346266E-3</v>
      </c>
      <c r="BF193" s="7"/>
      <c r="BG193" s="7">
        <f>AP193/(SUM($AM193:$AY193))*5</f>
        <v>5.0171700009182503E-4</v>
      </c>
      <c r="BJ193" s="7"/>
      <c r="BK193" s="7">
        <f t="shared" si="132"/>
        <v>1.0307080240204176E-2</v>
      </c>
      <c r="BL193" s="7">
        <f t="shared" si="133"/>
        <v>0.95036687730010605</v>
      </c>
      <c r="BN193" s="7">
        <f t="shared" si="134"/>
        <v>3.0042584728239881</v>
      </c>
      <c r="BO193" s="7">
        <f t="shared" si="135"/>
        <v>1.01491019044276</v>
      </c>
      <c r="BP193" s="7">
        <f t="shared" si="136"/>
        <v>4.8634768388963523E-4</v>
      </c>
      <c r="BT193">
        <f t="shared" si="95"/>
        <v>5.1825245594753211E-2</v>
      </c>
      <c r="BU193">
        <f t="shared" si="96"/>
        <v>1.7792930697457208</v>
      </c>
      <c r="BV193">
        <f t="shared" si="97"/>
        <v>98.168881684659524</v>
      </c>
      <c r="BW193" s="2">
        <f t="shared" si="93"/>
        <v>1.0534618510464528</v>
      </c>
      <c r="BX193" s="7">
        <f t="shared" si="137"/>
        <v>4.0191686632667478</v>
      </c>
      <c r="BY193" s="12">
        <f t="shared" si="138"/>
        <v>0.9680938205580234</v>
      </c>
      <c r="BZ193" s="13">
        <f t="shared" si="94"/>
        <v>0.97840090079822761</v>
      </c>
      <c r="CC193" s="2"/>
      <c r="CG193" s="2"/>
      <c r="CH193" s="2"/>
    </row>
    <row r="194" spans="1:86" x14ac:dyDescent="0.2">
      <c r="A194" t="s">
        <v>102</v>
      </c>
      <c r="B194" s="2" t="s">
        <v>116</v>
      </c>
      <c r="C194">
        <v>21</v>
      </c>
      <c r="D194">
        <v>40</v>
      </c>
      <c r="E194">
        <v>15</v>
      </c>
      <c r="F194">
        <v>15</v>
      </c>
      <c r="G194">
        <v>5</v>
      </c>
      <c r="H194">
        <v>246</v>
      </c>
      <c r="I194">
        <v>1</v>
      </c>
      <c r="J194">
        <v>0.16220100000000001</v>
      </c>
      <c r="K194">
        <v>7.9106999999999997E-2</v>
      </c>
      <c r="L194">
        <v>0.67312700000000003</v>
      </c>
      <c r="M194">
        <v>-6.62E-3</v>
      </c>
      <c r="N194">
        <v>13.450100000000001</v>
      </c>
      <c r="O194">
        <v>-1.2619999999999999E-2</v>
      </c>
      <c r="P194">
        <v>9.8106899999999992</v>
      </c>
      <c r="Q194">
        <v>30.220300000000002</v>
      </c>
      <c r="R194">
        <v>-9.0699999999999999E-3</v>
      </c>
      <c r="S194">
        <v>2.1666000000000001E-2</v>
      </c>
      <c r="Y194">
        <v>46.079700000000003</v>
      </c>
      <c r="Z194">
        <v>100.46899999999999</v>
      </c>
      <c r="AA194">
        <v>0.218643</v>
      </c>
      <c r="AB194">
        <v>9.3552999999999997E-2</v>
      </c>
      <c r="AC194">
        <v>0.75154500000000002</v>
      </c>
      <c r="AD194">
        <v>-1.0970000000000001E-2</v>
      </c>
      <c r="AE194">
        <v>16.201899999999998</v>
      </c>
      <c r="AF194">
        <v>-1.7649999999999999E-2</v>
      </c>
      <c r="AG194">
        <v>18.537099999999999</v>
      </c>
      <c r="AH194">
        <v>64.652000000000001</v>
      </c>
      <c r="AI194">
        <v>-1.167E-2</v>
      </c>
      <c r="AJ194">
        <v>5.4099000000000001E-2</v>
      </c>
      <c r="AK194">
        <v>0</v>
      </c>
      <c r="AL194">
        <v>100.46899999999999</v>
      </c>
      <c r="AM194">
        <v>0.15087200000000001</v>
      </c>
      <c r="AN194">
        <v>1.9307000000000001E-2</v>
      </c>
      <c r="AT194">
        <v>0.104808</v>
      </c>
      <c r="AU194">
        <v>7.3556400000000002</v>
      </c>
      <c r="AW194">
        <v>23.0093</v>
      </c>
      <c r="AX194">
        <v>7.77536</v>
      </c>
      <c r="AY194">
        <v>1.4449E-2</v>
      </c>
      <c r="BB194">
        <v>61.586300000000001</v>
      </c>
      <c r="BC194">
        <v>100</v>
      </c>
      <c r="BD194" s="7">
        <f t="shared" si="130"/>
        <v>1.9629591002134388E-2</v>
      </c>
      <c r="BE194" s="7">
        <f t="shared" si="131"/>
        <v>2.5119870716780366E-3</v>
      </c>
      <c r="BF194" s="7"/>
      <c r="BG194" s="7"/>
      <c r="BJ194" s="7"/>
      <c r="BK194" s="7">
        <f t="shared" si="132"/>
        <v>1.3636315378278946E-2</v>
      </c>
      <c r="BL194" s="7">
        <f t="shared" si="133"/>
        <v>0.95702452913025482</v>
      </c>
      <c r="BN194" s="7">
        <f t="shared" si="134"/>
        <v>2.9936843698327777</v>
      </c>
      <c r="BO194" s="7">
        <f t="shared" si="135"/>
        <v>1.0116332831430328</v>
      </c>
      <c r="BP194" s="7">
        <f t="shared" si="136"/>
        <v>1.8799244418436808E-3</v>
      </c>
      <c r="BT194">
        <f t="shared" si="95"/>
        <v>0</v>
      </c>
      <c r="BU194">
        <f t="shared" si="96"/>
        <v>2.009881553509806</v>
      </c>
      <c r="BV194">
        <f t="shared" si="97"/>
        <v>97.990118446490186</v>
      </c>
      <c r="BW194" s="2">
        <f t="shared" si="93"/>
        <v>1.3770016238970375</v>
      </c>
      <c r="BX194" s="7">
        <f t="shared" si="137"/>
        <v>4.0053176529758101</v>
      </c>
      <c r="BY194" s="12">
        <f t="shared" si="138"/>
        <v>0.97665412013238917</v>
      </c>
      <c r="BZ194" s="13">
        <f t="shared" si="94"/>
        <v>0.99029043551066809</v>
      </c>
      <c r="CC194" s="3"/>
      <c r="CG194" s="2"/>
      <c r="CH194" s="2"/>
    </row>
    <row r="195" spans="1:86" x14ac:dyDescent="0.2">
      <c r="A195" t="s">
        <v>102</v>
      </c>
      <c r="B195" s="2" t="s">
        <v>116</v>
      </c>
      <c r="C195">
        <v>21</v>
      </c>
      <c r="D195">
        <v>40</v>
      </c>
      <c r="E195">
        <v>15</v>
      </c>
      <c r="F195">
        <v>15</v>
      </c>
      <c r="G195">
        <v>5</v>
      </c>
      <c r="H195">
        <v>247</v>
      </c>
      <c r="I195">
        <v>2</v>
      </c>
      <c r="J195">
        <v>0.19705800000000001</v>
      </c>
      <c r="K195">
        <v>7.1728E-2</v>
      </c>
      <c r="L195">
        <v>1.1431800000000001</v>
      </c>
      <c r="M195">
        <v>-5.8799999999999998E-3</v>
      </c>
      <c r="N195">
        <v>13.1416</v>
      </c>
      <c r="O195">
        <v>-1.155E-2</v>
      </c>
      <c r="P195">
        <v>9.7743199999999995</v>
      </c>
      <c r="Q195">
        <v>30.072800000000001</v>
      </c>
      <c r="R195">
        <v>-1.8530000000000001E-2</v>
      </c>
      <c r="S195">
        <v>1.3376000000000001E-2</v>
      </c>
      <c r="Y195">
        <v>45.867600000000003</v>
      </c>
      <c r="Z195">
        <v>100.246</v>
      </c>
      <c r="AA195">
        <v>0.26562999999999998</v>
      </c>
      <c r="AB195">
        <v>8.4825999999999999E-2</v>
      </c>
      <c r="AC195">
        <v>1.2763599999999999</v>
      </c>
      <c r="AD195">
        <v>-9.75E-3</v>
      </c>
      <c r="AE195">
        <v>15.8302</v>
      </c>
      <c r="AF195">
        <v>-1.6160000000000001E-2</v>
      </c>
      <c r="AG195">
        <v>18.468399999999999</v>
      </c>
      <c r="AH195">
        <v>64.336500000000001</v>
      </c>
      <c r="AI195">
        <v>-2.384E-2</v>
      </c>
      <c r="AJ195">
        <v>3.3399999999999999E-2</v>
      </c>
      <c r="AK195">
        <v>7.9999999999999996E-6</v>
      </c>
      <c r="AL195">
        <v>100.246</v>
      </c>
      <c r="AM195">
        <v>0.18421100000000001</v>
      </c>
      <c r="AN195">
        <v>1.7593000000000001E-2</v>
      </c>
      <c r="AT195">
        <v>0.17888699999999999</v>
      </c>
      <c r="AU195">
        <v>7.2228500000000002</v>
      </c>
      <c r="AW195">
        <v>23.011500000000002</v>
      </c>
      <c r="AX195">
        <v>7.7852499999999996</v>
      </c>
      <c r="AY195">
        <v>8.9650000000000007E-3</v>
      </c>
      <c r="BB195">
        <v>61.609299999999998</v>
      </c>
      <c r="BC195">
        <v>100</v>
      </c>
      <c r="BD195" s="7">
        <f t="shared" si="130"/>
        <v>2.398002710596633E-2</v>
      </c>
      <c r="BE195" s="7">
        <f t="shared" si="131"/>
        <v>2.2902031739432806E-3</v>
      </c>
      <c r="BF195" s="7"/>
      <c r="BG195" s="7"/>
      <c r="BJ195" s="7"/>
      <c r="BK195" s="7">
        <f t="shared" si="132"/>
        <v>2.3286964996145715E-2</v>
      </c>
      <c r="BL195" s="7">
        <f t="shared" si="133"/>
        <v>0.94024862132190201</v>
      </c>
      <c r="BN195" s="7">
        <f t="shared" si="134"/>
        <v>2.9955670060362531</v>
      </c>
      <c r="BO195" s="7">
        <f t="shared" si="135"/>
        <v>1.0134601409618553</v>
      </c>
      <c r="BP195" s="7">
        <f t="shared" si="136"/>
        <v>1.1670364039334685E-3</v>
      </c>
      <c r="BT195">
        <f t="shared" si="95"/>
        <v>0</v>
      </c>
      <c r="BU195">
        <f t="shared" si="96"/>
        <v>2.4869648029090081</v>
      </c>
      <c r="BV195">
        <f t="shared" si="97"/>
        <v>97.513035197090986</v>
      </c>
      <c r="BW195" s="2">
        <f t="shared" si="93"/>
        <v>2.3581363858544773</v>
      </c>
      <c r="BX195" s="7">
        <f t="shared" si="137"/>
        <v>4.0090271469981085</v>
      </c>
      <c r="BY195" s="12">
        <f t="shared" si="138"/>
        <v>0.96422864842786837</v>
      </c>
      <c r="BZ195" s="13">
        <f t="shared" si="94"/>
        <v>0.98751561342401406</v>
      </c>
      <c r="CC195" s="3"/>
      <c r="CG195" s="2"/>
    </row>
    <row r="196" spans="1:86" x14ac:dyDescent="0.2">
      <c r="A196" t="s">
        <v>124</v>
      </c>
      <c r="B196" s="2" t="s">
        <v>116</v>
      </c>
      <c r="C196">
        <v>19</v>
      </c>
      <c r="D196">
        <v>40</v>
      </c>
      <c r="E196">
        <v>15</v>
      </c>
      <c r="F196">
        <v>15</v>
      </c>
      <c r="G196">
        <v>5</v>
      </c>
      <c r="H196">
        <v>240</v>
      </c>
      <c r="I196">
        <v>3</v>
      </c>
      <c r="J196">
        <v>0.10202799999999999</v>
      </c>
      <c r="K196">
        <v>7.0046999999999998E-2</v>
      </c>
      <c r="L196">
        <v>0.33500600000000003</v>
      </c>
      <c r="M196">
        <v>-5.8100000000000001E-3</v>
      </c>
      <c r="N196">
        <v>13.6379</v>
      </c>
      <c r="O196">
        <v>8.8859999999999998E-3</v>
      </c>
      <c r="P196">
        <v>9.7821599999999993</v>
      </c>
      <c r="Q196">
        <v>30.285399999999999</v>
      </c>
      <c r="R196">
        <v>-1.6789999999999999E-2</v>
      </c>
      <c r="S196">
        <v>1.016E-3</v>
      </c>
      <c r="Y196">
        <v>46.0809</v>
      </c>
      <c r="Z196">
        <v>100.28100000000001</v>
      </c>
      <c r="AA196">
        <v>0.13753199999999999</v>
      </c>
      <c r="AB196">
        <v>8.2836999999999994E-2</v>
      </c>
      <c r="AC196">
        <v>0.37403399999999998</v>
      </c>
      <c r="AD196">
        <v>-9.6399999999999993E-3</v>
      </c>
      <c r="AE196">
        <v>16.4282</v>
      </c>
      <c r="AF196">
        <v>1.2433E-2</v>
      </c>
      <c r="AG196">
        <v>18.4832</v>
      </c>
      <c r="AH196">
        <v>64.791300000000007</v>
      </c>
      <c r="AI196">
        <v>-2.1600000000000001E-2</v>
      </c>
      <c r="AJ196">
        <v>2.5370000000000002E-3</v>
      </c>
      <c r="AK196">
        <v>0</v>
      </c>
      <c r="AL196">
        <v>100.28100000000001</v>
      </c>
      <c r="AM196">
        <v>9.4886999999999999E-2</v>
      </c>
      <c r="AN196">
        <v>1.7093000000000001E-2</v>
      </c>
      <c r="AP196">
        <v>4.7400000000000003E-3</v>
      </c>
      <c r="AT196">
        <v>5.2152999999999998E-2</v>
      </c>
      <c r="AU196">
        <v>7.4571800000000001</v>
      </c>
      <c r="AW196">
        <v>23.055199999999999</v>
      </c>
      <c r="AX196">
        <v>7.7515000000000001</v>
      </c>
      <c r="AY196">
        <v>6.78E-4</v>
      </c>
      <c r="BB196">
        <v>61.578099999999999</v>
      </c>
      <c r="BC196">
        <v>100</v>
      </c>
      <c r="BD196" s="7">
        <f t="shared" si="130"/>
        <v>1.2344331163148042E-2</v>
      </c>
      <c r="BE196" s="7">
        <f t="shared" si="131"/>
        <v>2.2237150776364466E-3</v>
      </c>
      <c r="BF196" s="7"/>
      <c r="BG196" s="7">
        <f>AP196/(SUM($AM196:$AY196))*5</f>
        <v>6.1665064459116338E-4</v>
      </c>
      <c r="BJ196" s="7"/>
      <c r="BK196" s="7">
        <f t="shared" si="132"/>
        <v>6.7848483264478779E-3</v>
      </c>
      <c r="BL196" s="7">
        <f t="shared" si="133"/>
        <v>0.9701423742262304</v>
      </c>
      <c r="BN196" s="7">
        <f t="shared" si="134"/>
        <v>2.9993679200797869</v>
      </c>
      <c r="BO196" s="7">
        <f t="shared" si="135"/>
        <v>1.0084319560228698</v>
      </c>
      <c r="BP196" s="7">
        <f t="shared" si="136"/>
        <v>8.8204459289622106E-5</v>
      </c>
      <c r="BT196">
        <f t="shared" si="95"/>
        <v>6.2724904844069715E-2</v>
      </c>
      <c r="BU196">
        <f t="shared" si="96"/>
        <v>1.2556493767804311</v>
      </c>
      <c r="BV196">
        <f t="shared" si="97"/>
        <v>98.6816257183755</v>
      </c>
      <c r="BW196" s="2">
        <f t="shared" si="93"/>
        <v>0.68541561527462347</v>
      </c>
      <c r="BX196" s="7">
        <f t="shared" si="137"/>
        <v>4.0077998761026565</v>
      </c>
      <c r="BY196" s="12">
        <f t="shared" si="138"/>
        <v>0.98310335603396959</v>
      </c>
      <c r="BZ196" s="13">
        <f t="shared" si="94"/>
        <v>0.98988820436041747</v>
      </c>
      <c r="CC196" s="3"/>
      <c r="CG196" s="2"/>
    </row>
    <row r="197" spans="1:86" x14ac:dyDescent="0.2">
      <c r="A197" t="s">
        <v>124</v>
      </c>
      <c r="B197" s="2" t="s">
        <v>116</v>
      </c>
      <c r="C197">
        <v>19</v>
      </c>
      <c r="D197">
        <v>40</v>
      </c>
      <c r="E197">
        <v>15</v>
      </c>
      <c r="F197">
        <v>15</v>
      </c>
      <c r="G197">
        <v>5</v>
      </c>
      <c r="H197">
        <v>241</v>
      </c>
      <c r="I197">
        <v>4</v>
      </c>
      <c r="J197">
        <v>0.124394</v>
      </c>
      <c r="K197">
        <v>5.7362999999999997E-2</v>
      </c>
      <c r="L197">
        <v>0.554145</v>
      </c>
      <c r="M197">
        <v>-3.2599999999999999E-3</v>
      </c>
      <c r="N197">
        <v>13.2104</v>
      </c>
      <c r="O197">
        <v>-9.2300000000000004E-3</v>
      </c>
      <c r="P197">
        <v>9.8196499999999993</v>
      </c>
      <c r="Q197">
        <v>30.389299999999999</v>
      </c>
      <c r="R197">
        <v>-2.8510000000000001E-2</v>
      </c>
      <c r="S197">
        <v>6.78E-4</v>
      </c>
      <c r="Y197">
        <v>46.166800000000002</v>
      </c>
      <c r="Z197">
        <v>100.282</v>
      </c>
      <c r="AA197">
        <v>0.16768</v>
      </c>
      <c r="AB197">
        <v>6.7837999999999996E-2</v>
      </c>
      <c r="AC197">
        <v>0.618703</v>
      </c>
      <c r="AD197">
        <v>-5.4099999999999999E-3</v>
      </c>
      <c r="AE197">
        <v>15.9131</v>
      </c>
      <c r="AF197">
        <v>-1.2919999999999999E-2</v>
      </c>
      <c r="AG197">
        <v>18.554099999999998</v>
      </c>
      <c r="AH197">
        <v>65.013599999999997</v>
      </c>
      <c r="AI197">
        <v>-3.6679999999999997E-2</v>
      </c>
      <c r="AJ197">
        <v>1.6930000000000001E-3</v>
      </c>
      <c r="AK197">
        <v>0</v>
      </c>
      <c r="AL197">
        <v>100.282</v>
      </c>
      <c r="AM197">
        <v>0.11565300000000001</v>
      </c>
      <c r="AN197">
        <v>1.3993E-2</v>
      </c>
      <c r="AT197">
        <v>8.6243E-2</v>
      </c>
      <c r="AU197">
        <v>7.2212800000000001</v>
      </c>
      <c r="AW197">
        <v>23.127500000000001</v>
      </c>
      <c r="AX197">
        <v>7.7789200000000003</v>
      </c>
      <c r="AY197">
        <v>4.5199999999999998E-4</v>
      </c>
      <c r="BB197">
        <v>61.674700000000001</v>
      </c>
      <c r="BC197">
        <v>100</v>
      </c>
      <c r="BD197" s="7">
        <f t="shared" si="130"/>
        <v>1.5080961341555E-2</v>
      </c>
      <c r="BE197" s="7">
        <f t="shared" si="131"/>
        <v>1.8246642287911177E-3</v>
      </c>
      <c r="BF197" s="7"/>
      <c r="BG197" s="7"/>
      <c r="BJ197" s="7"/>
      <c r="BK197" s="7">
        <f t="shared" si="132"/>
        <v>1.1245945621641704E-2</v>
      </c>
      <c r="BL197" s="7">
        <f t="shared" si="133"/>
        <v>0.94164305739189036</v>
      </c>
      <c r="BN197" s="7">
        <f t="shared" si="134"/>
        <v>3.0157880334000264</v>
      </c>
      <c r="BO197" s="7">
        <f t="shared" si="135"/>
        <v>1.0143583979581077</v>
      </c>
      <c r="BP197" s="7">
        <f t="shared" si="136"/>
        <v>5.8940057987106776E-5</v>
      </c>
      <c r="BT197">
        <f t="shared" si="95"/>
        <v>0</v>
      </c>
      <c r="BU197">
        <f t="shared" si="96"/>
        <v>1.5763126090970165</v>
      </c>
      <c r="BV197">
        <f t="shared" si="97"/>
        <v>98.423687390902984</v>
      </c>
      <c r="BW197" s="2">
        <f t="shared" ref="BW197:BW259" si="139">BK197/(BD197+BG197+BL197+BK197)*100</f>
        <v>1.1618072911109747</v>
      </c>
      <c r="BX197" s="7">
        <f t="shared" si="137"/>
        <v>4.0301464313581343</v>
      </c>
      <c r="BY197" s="12">
        <f t="shared" si="138"/>
        <v>0.95672401873344537</v>
      </c>
      <c r="BZ197" s="13">
        <f t="shared" ref="BZ197:BZ259" si="140">BY197+BK197</f>
        <v>0.96796996435508709</v>
      </c>
      <c r="CD197" s="3"/>
      <c r="CE197" s="2"/>
      <c r="CF197" s="2"/>
      <c r="CG197" s="2"/>
    </row>
    <row r="198" spans="1:86" x14ac:dyDescent="0.2">
      <c r="A198" t="s">
        <v>124</v>
      </c>
      <c r="B198" s="2" t="s">
        <v>116</v>
      </c>
      <c r="C198">
        <v>19</v>
      </c>
      <c r="D198">
        <v>40</v>
      </c>
      <c r="E198">
        <v>15</v>
      </c>
      <c r="F198">
        <v>15</v>
      </c>
      <c r="G198">
        <v>5</v>
      </c>
      <c r="H198">
        <v>242</v>
      </c>
      <c r="I198">
        <v>5</v>
      </c>
      <c r="J198">
        <v>0.16270499999999999</v>
      </c>
      <c r="K198">
        <v>9.2749999999999999E-2</v>
      </c>
      <c r="L198">
        <v>0.31728000000000001</v>
      </c>
      <c r="M198">
        <v>-3.0000000000000001E-5</v>
      </c>
      <c r="N198">
        <v>13.620100000000001</v>
      </c>
      <c r="O198">
        <v>1.2855E-2</v>
      </c>
      <c r="P198">
        <v>9.8023000000000007</v>
      </c>
      <c r="Q198">
        <v>30.243600000000001</v>
      </c>
      <c r="R198">
        <v>4.5069999999999997E-3</v>
      </c>
      <c r="S198">
        <v>2.6745999999999999E-2</v>
      </c>
      <c r="Y198">
        <v>46.120800000000003</v>
      </c>
      <c r="Z198">
        <v>100.404</v>
      </c>
      <c r="AA198">
        <v>0.21932199999999999</v>
      </c>
      <c r="AB198">
        <v>0.10968600000000001</v>
      </c>
      <c r="AC198">
        <v>0.35424299999999997</v>
      </c>
      <c r="AD198">
        <v>-6.0000000000000002E-5</v>
      </c>
      <c r="AE198">
        <v>16.406700000000001</v>
      </c>
      <c r="AF198">
        <v>1.7987E-2</v>
      </c>
      <c r="AG198">
        <v>18.5213</v>
      </c>
      <c r="AH198">
        <v>64.701899999999995</v>
      </c>
      <c r="AI198">
        <v>5.7980000000000002E-3</v>
      </c>
      <c r="AJ198">
        <v>6.6784999999999997E-2</v>
      </c>
      <c r="AK198">
        <v>3.9999999999999998E-6</v>
      </c>
      <c r="AL198">
        <v>100.404</v>
      </c>
      <c r="AM198">
        <v>0.15113599999999999</v>
      </c>
      <c r="AN198">
        <v>2.2606000000000001E-2</v>
      </c>
      <c r="AP198">
        <v>6.8490000000000001E-3</v>
      </c>
      <c r="AS198">
        <v>1.7229999999999999E-3</v>
      </c>
      <c r="AT198">
        <v>4.9334999999999997E-2</v>
      </c>
      <c r="AU198">
        <v>7.4385599999999998</v>
      </c>
      <c r="AW198">
        <v>22.995899999999999</v>
      </c>
      <c r="AX198">
        <v>7.7581899999999999</v>
      </c>
      <c r="AY198">
        <v>1.7814E-2</v>
      </c>
      <c r="BB198">
        <v>61.557899999999997</v>
      </c>
      <c r="BC198">
        <v>100</v>
      </c>
      <c r="BD198" s="7">
        <f t="shared" si="130"/>
        <v>1.9657608310968754E-2</v>
      </c>
      <c r="BE198" s="7">
        <f t="shared" si="131"/>
        <v>2.9402650161295769E-3</v>
      </c>
      <c r="BF198" s="7"/>
      <c r="BG198" s="7">
        <f>AP198/(SUM($AM198:$AY198))*5</f>
        <v>8.9081991929007651E-4</v>
      </c>
      <c r="BJ198" s="7">
        <f>AS198/(SUM($AM198:$AY198))*5</f>
        <v>2.2410318600332921E-4</v>
      </c>
      <c r="BK198" s="7">
        <f t="shared" si="132"/>
        <v>6.4167908772340375E-3</v>
      </c>
      <c r="BL198" s="7">
        <f t="shared" si="133"/>
        <v>0.96750144821643913</v>
      </c>
      <c r="BN198" s="7">
        <f t="shared" si="134"/>
        <v>2.9909776291433303</v>
      </c>
      <c r="BO198" s="7">
        <f t="shared" si="135"/>
        <v>1.0090743451068884</v>
      </c>
      <c r="BP198" s="7">
        <f t="shared" si="136"/>
        <v>2.3169902237163706E-3</v>
      </c>
      <c r="BT198">
        <f t="shared" ref="BT198:BT259" si="141">BG198/(BG198+BD198+BL198)*100</f>
        <v>9.015940799402887E-2</v>
      </c>
      <c r="BU198">
        <f t="shared" ref="BU198:BU259" si="142">BD198/(BD198+BG198+BL198)*100</f>
        <v>1.9895360324989846</v>
      </c>
      <c r="BV198">
        <f t="shared" ref="BV198:BV259" si="143">BL198/(BD198+BG198+BL198)*100</f>
        <v>97.920304559506988</v>
      </c>
      <c r="BW198" s="2">
        <f t="shared" si="139"/>
        <v>0.64524946768717262</v>
      </c>
      <c r="BX198" s="7">
        <f t="shared" si="137"/>
        <v>4.0000519742502192</v>
      </c>
      <c r="BY198" s="12">
        <f t="shared" si="138"/>
        <v>0.98804987644669795</v>
      </c>
      <c r="BZ198" s="13">
        <f t="shared" si="140"/>
        <v>0.99446666732393196</v>
      </c>
      <c r="CC198" s="3"/>
      <c r="CG198" s="2"/>
    </row>
    <row r="199" spans="1:86" x14ac:dyDescent="0.2">
      <c r="A199" t="s">
        <v>124</v>
      </c>
      <c r="B199" s="2" t="s">
        <v>116</v>
      </c>
      <c r="C199">
        <v>19</v>
      </c>
      <c r="D199">
        <v>40</v>
      </c>
      <c r="E199">
        <v>15</v>
      </c>
      <c r="F199">
        <v>15</v>
      </c>
      <c r="G199">
        <v>5</v>
      </c>
      <c r="H199">
        <v>238</v>
      </c>
      <c r="I199">
        <v>1</v>
      </c>
      <c r="J199">
        <v>0.19658300000000001</v>
      </c>
      <c r="K199">
        <v>8.1895999999999997E-2</v>
      </c>
      <c r="L199">
        <v>0.55847599999999997</v>
      </c>
      <c r="M199">
        <v>-6.2500000000000003E-3</v>
      </c>
      <c r="N199">
        <v>13.180300000000001</v>
      </c>
      <c r="O199">
        <v>3.7390000000000001E-3</v>
      </c>
      <c r="P199">
        <v>9.7299699999999998</v>
      </c>
      <c r="Q199">
        <v>30.029699999999998</v>
      </c>
      <c r="R199">
        <v>3.8170000000000001E-3</v>
      </c>
      <c r="S199">
        <v>3.0498000000000001E-2</v>
      </c>
      <c r="Y199">
        <v>45.758400000000002</v>
      </c>
      <c r="Z199">
        <v>99.5672</v>
      </c>
      <c r="AA199">
        <v>0.26498899999999997</v>
      </c>
      <c r="AB199">
        <v>9.6850000000000006E-2</v>
      </c>
      <c r="AC199">
        <v>0.62353700000000001</v>
      </c>
      <c r="AD199">
        <v>-1.0359999999999999E-2</v>
      </c>
      <c r="AE199">
        <v>15.876899999999999</v>
      </c>
      <c r="AF199">
        <v>5.2319999999999997E-3</v>
      </c>
      <c r="AG199">
        <v>18.384599999999999</v>
      </c>
      <c r="AH199">
        <v>64.244399999999999</v>
      </c>
      <c r="AI199">
        <v>4.9100000000000003E-3</v>
      </c>
      <c r="AJ199">
        <v>7.6153999999999999E-2</v>
      </c>
      <c r="AK199">
        <v>3.9999999999999998E-6</v>
      </c>
      <c r="AL199">
        <v>99.5672</v>
      </c>
      <c r="AM199">
        <v>0.18423700000000001</v>
      </c>
      <c r="AN199">
        <v>2.0139000000000001E-2</v>
      </c>
      <c r="AP199">
        <v>2.0100000000000001E-3</v>
      </c>
      <c r="AS199">
        <v>1.4729999999999999E-3</v>
      </c>
      <c r="AT199">
        <v>8.7614999999999998E-2</v>
      </c>
      <c r="AU199">
        <v>7.2626600000000003</v>
      </c>
      <c r="AW199">
        <v>23.037299999999998</v>
      </c>
      <c r="AX199">
        <v>7.7697500000000002</v>
      </c>
      <c r="AY199">
        <v>2.0493999999999998E-2</v>
      </c>
      <c r="BB199">
        <v>61.619900000000001</v>
      </c>
      <c r="BC199">
        <v>100</v>
      </c>
      <c r="BD199" s="7">
        <f t="shared" si="130"/>
        <v>2.3998143265829514E-2</v>
      </c>
      <c r="BE199" s="7">
        <f t="shared" si="131"/>
        <v>2.6232440130404891E-3</v>
      </c>
      <c r="BF199" s="7"/>
      <c r="BG199" s="7">
        <f>AP199/(SUM($AM199:$AY199))*5</f>
        <v>2.6181639933518954E-4</v>
      </c>
      <c r="BJ199" s="7">
        <f>AS199/(SUM($AM199:$AY199))*5</f>
        <v>1.9186843593071352E-4</v>
      </c>
      <c r="BK199" s="7">
        <f t="shared" si="132"/>
        <v>1.141245961579733E-2</v>
      </c>
      <c r="BL199" s="7">
        <f t="shared" si="133"/>
        <v>0.94601168696303872</v>
      </c>
      <c r="BN199" s="7">
        <f t="shared" si="134"/>
        <v>3.000767630052021</v>
      </c>
      <c r="BO199" s="7">
        <f t="shared" si="135"/>
        <v>1.012063666037109</v>
      </c>
      <c r="BP199" s="7">
        <f t="shared" si="136"/>
        <v>2.6694852178981961E-3</v>
      </c>
      <c r="BT199">
        <f t="shared" si="141"/>
        <v>2.6983824606751028E-2</v>
      </c>
      <c r="BU199">
        <f t="shared" si="142"/>
        <v>2.4733427333701443</v>
      </c>
      <c r="BV199">
        <f t="shared" si="143"/>
        <v>97.499673442023109</v>
      </c>
      <c r="BW199" s="2">
        <f t="shared" si="139"/>
        <v>1.1625389005697853</v>
      </c>
      <c r="BX199" s="7">
        <f t="shared" si="137"/>
        <v>4.0128312960891304</v>
      </c>
      <c r="BY199" s="12">
        <f t="shared" si="138"/>
        <v>0.97027164662820342</v>
      </c>
      <c r="BZ199" s="13">
        <f t="shared" si="140"/>
        <v>0.98168410624400071</v>
      </c>
      <c r="CC199" s="3"/>
      <c r="CG199" s="2"/>
    </row>
    <row r="200" spans="1:86" x14ac:dyDescent="0.2">
      <c r="A200" t="s">
        <v>124</v>
      </c>
      <c r="B200" s="2" t="s">
        <v>116</v>
      </c>
      <c r="C200">
        <v>19</v>
      </c>
      <c r="D200">
        <v>40</v>
      </c>
      <c r="E200">
        <v>15</v>
      </c>
      <c r="F200">
        <v>15</v>
      </c>
      <c r="G200">
        <v>5</v>
      </c>
      <c r="H200">
        <v>239</v>
      </c>
      <c r="I200">
        <v>2</v>
      </c>
      <c r="J200">
        <v>0.233823</v>
      </c>
      <c r="K200">
        <v>0.10534</v>
      </c>
      <c r="L200">
        <v>1.0850900000000001</v>
      </c>
      <c r="M200">
        <v>-4.5300000000000002E-3</v>
      </c>
      <c r="N200">
        <v>12.6074</v>
      </c>
      <c r="O200">
        <v>-1.443E-2</v>
      </c>
      <c r="P200">
        <v>9.75718</v>
      </c>
      <c r="Q200">
        <v>29.994299999999999</v>
      </c>
      <c r="R200">
        <v>-4.1250000000000002E-2</v>
      </c>
      <c r="S200">
        <v>1.9845000000000002E-2</v>
      </c>
      <c r="Y200">
        <v>45.668700000000001</v>
      </c>
      <c r="Z200">
        <v>99.411500000000004</v>
      </c>
      <c r="AA200">
        <v>0.31518800000000002</v>
      </c>
      <c r="AB200">
        <v>0.12457500000000001</v>
      </c>
      <c r="AC200">
        <v>1.2115</v>
      </c>
      <c r="AD200">
        <v>-7.5100000000000002E-3</v>
      </c>
      <c r="AE200">
        <v>15.1868</v>
      </c>
      <c r="AF200">
        <v>-2.019E-2</v>
      </c>
      <c r="AG200">
        <v>18.436</v>
      </c>
      <c r="AH200">
        <v>64.168599999999998</v>
      </c>
      <c r="AI200">
        <v>-5.3069999999999999E-2</v>
      </c>
      <c r="AJ200">
        <v>4.9551999999999999E-2</v>
      </c>
      <c r="AK200">
        <v>0</v>
      </c>
      <c r="AL200">
        <v>99.411500000000004</v>
      </c>
      <c r="AM200">
        <v>0.219911</v>
      </c>
      <c r="AN200">
        <v>2.5995000000000001E-2</v>
      </c>
      <c r="AT200">
        <v>0.17083100000000001</v>
      </c>
      <c r="AU200">
        <v>6.9715100000000003</v>
      </c>
      <c r="AW200">
        <v>23.0913</v>
      </c>
      <c r="AX200">
        <v>7.8189599999999997</v>
      </c>
      <c r="AY200">
        <v>1.3382E-2</v>
      </c>
      <c r="BB200">
        <v>61.715899999999998</v>
      </c>
      <c r="BC200">
        <v>100</v>
      </c>
      <c r="BD200" s="7">
        <f t="shared" si="130"/>
        <v>2.8700098812668828E-2</v>
      </c>
      <c r="BE200" s="7">
        <f t="shared" si="131"/>
        <v>3.3925500253981214E-3</v>
      </c>
      <c r="BF200" s="7"/>
      <c r="BG200" s="7"/>
      <c r="BJ200" s="7"/>
      <c r="BK200" s="7">
        <f t="shared" si="132"/>
        <v>2.2294776433498226E-2</v>
      </c>
      <c r="BL200" s="7">
        <f t="shared" si="133"/>
        <v>0.90983636959273917</v>
      </c>
      <c r="BN200" s="7">
        <f t="shared" si="134"/>
        <v>3.0135945528553814</v>
      </c>
      <c r="BO200" s="7">
        <f t="shared" si="135"/>
        <v>1.020435197022</v>
      </c>
      <c r="BP200" s="7">
        <f t="shared" si="136"/>
        <v>1.7464552583142008E-3</v>
      </c>
      <c r="BT200">
        <f t="shared" si="141"/>
        <v>0</v>
      </c>
      <c r="BU200">
        <f t="shared" si="142"/>
        <v>3.0579630924124728</v>
      </c>
      <c r="BV200">
        <f t="shared" si="143"/>
        <v>96.942036907587521</v>
      </c>
      <c r="BW200" s="2">
        <f t="shared" si="139"/>
        <v>2.3203633888109234</v>
      </c>
      <c r="BX200" s="7">
        <f t="shared" si="137"/>
        <v>4.0340297498773818</v>
      </c>
      <c r="BY200" s="12">
        <f t="shared" si="138"/>
        <v>0.93853646840540805</v>
      </c>
      <c r="BZ200" s="13">
        <f t="shared" si="140"/>
        <v>0.96083124483890625</v>
      </c>
      <c r="CC200" s="3"/>
      <c r="CG200" s="2"/>
    </row>
    <row r="201" spans="1:86" x14ac:dyDescent="0.2">
      <c r="A201" t="s">
        <v>105</v>
      </c>
      <c r="B201" s="2" t="s">
        <v>116</v>
      </c>
      <c r="C201">
        <v>18</v>
      </c>
      <c r="D201">
        <v>40</v>
      </c>
      <c r="E201">
        <v>15</v>
      </c>
      <c r="F201">
        <v>15</v>
      </c>
      <c r="G201">
        <v>5</v>
      </c>
      <c r="H201">
        <v>237</v>
      </c>
      <c r="I201">
        <v>6</v>
      </c>
      <c r="J201">
        <v>0.14199500000000001</v>
      </c>
      <c r="K201">
        <v>8.1129999999999994E-2</v>
      </c>
      <c r="L201">
        <v>0.36684699999999998</v>
      </c>
      <c r="M201">
        <v>-2.98E-3</v>
      </c>
      <c r="N201">
        <v>13.472899999999999</v>
      </c>
      <c r="O201">
        <v>-1.9650000000000001E-2</v>
      </c>
      <c r="P201">
        <v>9.7054500000000008</v>
      </c>
      <c r="Q201">
        <v>30.143999999999998</v>
      </c>
      <c r="R201">
        <v>2.0337000000000001E-2</v>
      </c>
      <c r="S201">
        <v>5.2500000000000003E-3</v>
      </c>
      <c r="Y201">
        <v>45.844900000000003</v>
      </c>
      <c r="Z201">
        <v>99.760099999999994</v>
      </c>
      <c r="AA201">
        <v>0.19140599999999999</v>
      </c>
      <c r="AB201">
        <v>9.5945000000000003E-2</v>
      </c>
      <c r="AC201">
        <v>0.409584</v>
      </c>
      <c r="AD201">
        <v>-4.9500000000000004E-3</v>
      </c>
      <c r="AE201">
        <v>16.229299999999999</v>
      </c>
      <c r="AF201">
        <v>-2.7490000000000001E-2</v>
      </c>
      <c r="AG201">
        <v>18.3383</v>
      </c>
      <c r="AH201">
        <v>64.488699999999994</v>
      </c>
      <c r="AI201">
        <v>2.6162999999999999E-2</v>
      </c>
      <c r="AJ201">
        <v>1.311E-2</v>
      </c>
      <c r="AK201">
        <v>0</v>
      </c>
      <c r="AL201">
        <v>99.760099999999994</v>
      </c>
      <c r="AM201">
        <v>0.13275300000000001</v>
      </c>
      <c r="AN201">
        <v>1.9902E-2</v>
      </c>
      <c r="AS201">
        <v>7.8270000000000006E-3</v>
      </c>
      <c r="AT201">
        <v>5.7410999999999997E-2</v>
      </c>
      <c r="AU201">
        <v>7.4058099999999998</v>
      </c>
      <c r="AW201">
        <v>23.0686</v>
      </c>
      <c r="AX201">
        <v>7.7313099999999997</v>
      </c>
      <c r="AY201">
        <v>3.519E-3</v>
      </c>
      <c r="BB201">
        <v>61.585999999999999</v>
      </c>
      <c r="BC201">
        <v>100</v>
      </c>
      <c r="BD201" s="7">
        <f t="shared" si="130"/>
        <v>1.7273342179166536E-2</v>
      </c>
      <c r="BE201" s="7">
        <f t="shared" si="131"/>
        <v>2.5895765523172537E-3</v>
      </c>
      <c r="BF201" s="7"/>
      <c r="BG201" s="7"/>
      <c r="BJ201" s="7">
        <f>AS201/(SUM($AM201:$AY201))*5</f>
        <v>1.0184210468790647E-3</v>
      </c>
      <c r="BK201" s="7">
        <f t="shared" si="132"/>
        <v>7.4701125236200303E-3</v>
      </c>
      <c r="BL201" s="7">
        <f t="shared" si="133"/>
        <v>0.96361732121980914</v>
      </c>
      <c r="BN201" s="7">
        <f t="shared" si="134"/>
        <v>3.0016031381160584</v>
      </c>
      <c r="BO201" s="7">
        <f t="shared" si="135"/>
        <v>1.005970208757708</v>
      </c>
      <c r="BP201" s="7">
        <f t="shared" si="136"/>
        <v>4.5787960444198655E-4</v>
      </c>
      <c r="BT201">
        <f t="shared" si="141"/>
        <v>0</v>
      </c>
      <c r="BU201">
        <f t="shared" si="142"/>
        <v>1.7609854822464175</v>
      </c>
      <c r="BV201">
        <f t="shared" si="143"/>
        <v>98.239014517753589</v>
      </c>
      <c r="BW201" s="2">
        <f t="shared" si="139"/>
        <v>0.7558082742252672</v>
      </c>
      <c r="BX201" s="7">
        <f t="shared" si="137"/>
        <v>4.007573346873766</v>
      </c>
      <c r="BY201" s="12">
        <f t="shared" si="138"/>
        <v>0.98089066339897568</v>
      </c>
      <c r="BZ201" s="13">
        <f t="shared" si="140"/>
        <v>0.98836077592259575</v>
      </c>
      <c r="CC201" s="2"/>
    </row>
    <row r="202" spans="1:86" x14ac:dyDescent="0.2">
      <c r="A202" t="s">
        <v>105</v>
      </c>
      <c r="B202" s="2" t="s">
        <v>116</v>
      </c>
      <c r="C202">
        <v>18</v>
      </c>
      <c r="D202">
        <v>40</v>
      </c>
      <c r="E202">
        <v>15</v>
      </c>
      <c r="F202">
        <v>15</v>
      </c>
      <c r="G202">
        <v>5</v>
      </c>
      <c r="H202">
        <v>232</v>
      </c>
      <c r="I202">
        <v>1</v>
      </c>
      <c r="J202">
        <v>0.223104</v>
      </c>
      <c r="K202">
        <v>9.5217999999999997E-2</v>
      </c>
      <c r="L202">
        <v>0.44164399999999998</v>
      </c>
      <c r="M202">
        <v>-6.6400000000000001E-3</v>
      </c>
      <c r="N202">
        <v>13.368</v>
      </c>
      <c r="O202">
        <v>9.6050000000000007E-3</v>
      </c>
      <c r="P202">
        <v>9.7319600000000008</v>
      </c>
      <c r="Q202">
        <v>30.433199999999999</v>
      </c>
      <c r="R202">
        <v>9.0399999999999996E-4</v>
      </c>
      <c r="S202">
        <v>0</v>
      </c>
      <c r="Y202">
        <v>46.2119</v>
      </c>
      <c r="Z202">
        <v>100.509</v>
      </c>
      <c r="AA202">
        <v>0.30073899999999998</v>
      </c>
      <c r="AB202">
        <v>0.112606</v>
      </c>
      <c r="AC202">
        <v>0.49309500000000001</v>
      </c>
      <c r="AD202">
        <v>-1.1010000000000001E-2</v>
      </c>
      <c r="AE202">
        <v>16.102900000000002</v>
      </c>
      <c r="AF202">
        <v>1.3440000000000001E-2</v>
      </c>
      <c r="AG202">
        <v>18.388400000000001</v>
      </c>
      <c r="AH202">
        <v>65.107600000000005</v>
      </c>
      <c r="AI202">
        <v>1.163E-3</v>
      </c>
      <c r="AJ202">
        <v>0</v>
      </c>
      <c r="AK202">
        <v>0</v>
      </c>
      <c r="AL202">
        <v>100.509</v>
      </c>
      <c r="AM202">
        <v>0.20698900000000001</v>
      </c>
      <c r="AN202">
        <v>2.3179000000000002E-2</v>
      </c>
      <c r="AP202">
        <v>5.1120000000000002E-3</v>
      </c>
      <c r="AS202">
        <v>3.4499999999999998E-4</v>
      </c>
      <c r="AT202">
        <v>6.8588999999999997E-2</v>
      </c>
      <c r="AU202">
        <v>7.2919600000000004</v>
      </c>
      <c r="AW202">
        <v>23.111999999999998</v>
      </c>
      <c r="AX202">
        <v>7.6931599999999998</v>
      </c>
      <c r="AY202">
        <v>0</v>
      </c>
      <c r="BB202">
        <v>61.604500000000002</v>
      </c>
      <c r="BC202">
        <v>100</v>
      </c>
      <c r="BD202" s="7">
        <f t="shared" si="130"/>
        <v>2.6950756450283733E-2</v>
      </c>
      <c r="BE202" s="7">
        <f t="shared" si="131"/>
        <v>3.0179941144752942E-3</v>
      </c>
      <c r="BF202" s="7"/>
      <c r="BG202" s="7">
        <f>AP202/(SUM($AM202:$AY202))*5</f>
        <v>6.6560187726811778E-4</v>
      </c>
      <c r="BJ202" s="7">
        <f>AS202/(SUM($AM202:$AY202))*5</f>
        <v>4.4920314486991519E-5</v>
      </c>
      <c r="BK202" s="7">
        <f t="shared" si="132"/>
        <v>8.9305491314442351E-3</v>
      </c>
      <c r="BL202" s="7">
        <f t="shared" si="133"/>
        <v>0.94944097514945713</v>
      </c>
      <c r="BN202" s="7">
        <f t="shared" si="134"/>
        <v>3.0092704591981101</v>
      </c>
      <c r="BO202" s="7">
        <f t="shared" si="135"/>
        <v>1.0016787437644745</v>
      </c>
      <c r="BP202" s="7">
        <f t="shared" si="136"/>
        <v>0</v>
      </c>
      <c r="BT202">
        <f t="shared" si="141"/>
        <v>6.8123113604753469E-2</v>
      </c>
      <c r="BU202">
        <f t="shared" si="142"/>
        <v>2.7583597734613297</v>
      </c>
      <c r="BV202">
        <f t="shared" si="143"/>
        <v>97.173517112933922</v>
      </c>
      <c r="BW202" s="2">
        <f t="shared" si="139"/>
        <v>0.90574633714749775</v>
      </c>
      <c r="BX202" s="7">
        <f t="shared" si="137"/>
        <v>4.0109492029625846</v>
      </c>
      <c r="BY202" s="12">
        <f t="shared" si="138"/>
        <v>0.97705733347700907</v>
      </c>
      <c r="BZ202" s="13">
        <f t="shared" si="140"/>
        <v>0.98598788260845327</v>
      </c>
      <c r="CC202" s="3"/>
      <c r="CG202" s="2"/>
      <c r="CH202" s="2"/>
    </row>
    <row r="203" spans="1:86" x14ac:dyDescent="0.2">
      <c r="A203" t="s">
        <v>105</v>
      </c>
      <c r="B203" s="2" t="s">
        <v>116</v>
      </c>
      <c r="C203">
        <v>18</v>
      </c>
      <c r="D203">
        <v>40</v>
      </c>
      <c r="E203">
        <v>15</v>
      </c>
      <c r="F203">
        <v>15</v>
      </c>
      <c r="G203">
        <v>5</v>
      </c>
      <c r="H203">
        <v>235</v>
      </c>
      <c r="I203">
        <v>4</v>
      </c>
      <c r="J203">
        <v>0.31342700000000001</v>
      </c>
      <c r="K203">
        <v>9.9876999999999994E-2</v>
      </c>
      <c r="L203">
        <v>0.226768</v>
      </c>
      <c r="M203">
        <v>4.3100000000000001E-4</v>
      </c>
      <c r="N203">
        <v>12.789099999999999</v>
      </c>
      <c r="O203">
        <v>3.7915999999999998E-2</v>
      </c>
      <c r="P203">
        <v>9.5647099999999998</v>
      </c>
      <c r="Q203">
        <v>30.1692</v>
      </c>
      <c r="R203">
        <v>0.424178</v>
      </c>
      <c r="S203">
        <v>4.3264999999999998E-2</v>
      </c>
      <c r="Y203">
        <v>45.853200000000001</v>
      </c>
      <c r="Z203">
        <v>99.522000000000006</v>
      </c>
      <c r="AA203">
        <v>0.42249199999999998</v>
      </c>
      <c r="AB203">
        <v>0.118116</v>
      </c>
      <c r="AC203">
        <v>0.253187</v>
      </c>
      <c r="AD203">
        <v>7.1400000000000001E-4</v>
      </c>
      <c r="AE203">
        <v>15.4056</v>
      </c>
      <c r="AF203">
        <v>5.3053000000000003E-2</v>
      </c>
      <c r="AG203">
        <v>18.072399999999998</v>
      </c>
      <c r="AH203">
        <v>64.5428</v>
      </c>
      <c r="AI203">
        <v>0.54570300000000005</v>
      </c>
      <c r="AJ203">
        <v>0.10803400000000001</v>
      </c>
      <c r="AK203">
        <v>-1.0000000000000001E-5</v>
      </c>
      <c r="AL203">
        <v>99.522000000000006</v>
      </c>
      <c r="AM203">
        <v>0.29332000000000003</v>
      </c>
      <c r="AN203">
        <v>2.4525000000000002E-2</v>
      </c>
      <c r="AO203">
        <v>3.8099999999999999E-4</v>
      </c>
      <c r="AP203">
        <v>2.0354000000000001E-2</v>
      </c>
      <c r="AS203">
        <v>0.163415</v>
      </c>
      <c r="AT203">
        <v>3.5525000000000001E-2</v>
      </c>
      <c r="AU203">
        <v>7.0369599999999997</v>
      </c>
      <c r="AW203">
        <v>23.111000000000001</v>
      </c>
      <c r="AX203">
        <v>7.6268000000000002</v>
      </c>
      <c r="AY203">
        <v>2.9031000000000001E-2</v>
      </c>
      <c r="BB203">
        <v>61.658700000000003</v>
      </c>
      <c r="BC203">
        <v>100</v>
      </c>
      <c r="BD203" s="7">
        <f t="shared" si="130"/>
        <v>3.8251169867404899E-2</v>
      </c>
      <c r="BE203" s="7">
        <f t="shared" si="131"/>
        <v>3.1982474464683796E-3</v>
      </c>
      <c r="BF203" s="7">
        <f>AO203/(SUM($AM203:$AY203))*5</f>
        <v>4.9685312012413969E-5</v>
      </c>
      <c r="BG203" s="7">
        <f>AP203/(SUM($AM203:$AY203))*5</f>
        <v>2.65431716719337E-3</v>
      </c>
      <c r="BJ203" s="7">
        <f>AS203/(SUM($AM203:$AY203))*5</f>
        <v>2.1310564993460967E-2</v>
      </c>
      <c r="BK203" s="7">
        <f t="shared" si="132"/>
        <v>4.6327315203176017E-3</v>
      </c>
      <c r="BL203" s="7">
        <f t="shared" si="133"/>
        <v>0.91767336802854749</v>
      </c>
      <c r="BN203" s="7">
        <f t="shared" si="134"/>
        <v>3.013851039157216</v>
      </c>
      <c r="BO203" s="7">
        <f t="shared" si="135"/>
        <v>0.99459301222120433</v>
      </c>
      <c r="BP203" s="7">
        <f t="shared" si="136"/>
        <v>3.7858642861742517E-3</v>
      </c>
      <c r="BT203">
        <f t="shared" si="141"/>
        <v>0.27690128497759514</v>
      </c>
      <c r="BU203">
        <f t="shared" si="142"/>
        <v>3.9904040930346967</v>
      </c>
      <c r="BV203">
        <f t="shared" si="143"/>
        <v>95.732694621987704</v>
      </c>
      <c r="BW203" s="2">
        <f t="shared" si="139"/>
        <v>0.48096717116433585</v>
      </c>
      <c r="BX203" s="7">
        <f t="shared" si="137"/>
        <v>4.0084440513784205</v>
      </c>
      <c r="BY203" s="12">
        <f t="shared" si="138"/>
        <v>0.95857885506314577</v>
      </c>
      <c r="BZ203" s="13">
        <f t="shared" si="140"/>
        <v>0.9632115865834634</v>
      </c>
      <c r="CC203" s="3"/>
      <c r="CD203" s="3"/>
      <c r="CE203" s="2"/>
      <c r="CF203" s="2"/>
      <c r="CG203" s="2"/>
    </row>
    <row r="204" spans="1:86" x14ac:dyDescent="0.2">
      <c r="A204" t="s">
        <v>125</v>
      </c>
      <c r="B204" s="2" t="s">
        <v>116</v>
      </c>
      <c r="C204">
        <v>17</v>
      </c>
      <c r="D204">
        <v>40</v>
      </c>
      <c r="E204">
        <v>15</v>
      </c>
      <c r="F204">
        <v>15</v>
      </c>
      <c r="G204">
        <v>5</v>
      </c>
      <c r="H204">
        <v>228</v>
      </c>
      <c r="I204">
        <v>1</v>
      </c>
      <c r="J204">
        <v>0.14349500000000001</v>
      </c>
      <c r="K204">
        <v>8.0066999999999999E-2</v>
      </c>
      <c r="L204">
        <v>0.43248199999999998</v>
      </c>
      <c r="M204">
        <v>-4.28E-3</v>
      </c>
      <c r="N204">
        <v>13.5168</v>
      </c>
      <c r="O204">
        <v>-3.3800000000000002E-3</v>
      </c>
      <c r="P204">
        <v>9.7387599999999992</v>
      </c>
      <c r="Q204">
        <v>30.247499999999999</v>
      </c>
      <c r="R204">
        <v>-7.2899999999999996E-3</v>
      </c>
      <c r="S204">
        <v>2.6818999999999999E-2</v>
      </c>
      <c r="Y204">
        <v>46.039400000000001</v>
      </c>
      <c r="Z204">
        <v>100.21</v>
      </c>
      <c r="AA204">
        <v>0.19342799999999999</v>
      </c>
      <c r="AB204">
        <v>9.4687999999999994E-2</v>
      </c>
      <c r="AC204">
        <v>0.48286499999999999</v>
      </c>
      <c r="AD204">
        <v>-7.0899999999999999E-3</v>
      </c>
      <c r="AE204">
        <v>16.2822</v>
      </c>
      <c r="AF204">
        <v>-4.7299999999999998E-3</v>
      </c>
      <c r="AG204">
        <v>18.401199999999999</v>
      </c>
      <c r="AH204">
        <v>64.7102</v>
      </c>
      <c r="AI204">
        <v>-9.3799999999999994E-3</v>
      </c>
      <c r="AJ204">
        <v>6.6965999999999998E-2</v>
      </c>
      <c r="AK204">
        <v>3.9999999999999998E-6</v>
      </c>
      <c r="AL204">
        <v>100.21</v>
      </c>
      <c r="AM204">
        <v>0.133602</v>
      </c>
      <c r="AN204">
        <v>1.9560000000000001E-2</v>
      </c>
      <c r="AT204">
        <v>6.7404000000000006E-2</v>
      </c>
      <c r="AU204">
        <v>7.3993000000000002</v>
      </c>
      <c r="AW204">
        <v>23.052399999999999</v>
      </c>
      <c r="AX204">
        <v>7.7258500000000003</v>
      </c>
      <c r="AY204">
        <v>1.7902999999999999E-2</v>
      </c>
      <c r="BB204">
        <v>61.592300000000002</v>
      </c>
      <c r="BC204">
        <v>100</v>
      </c>
      <c r="BD204" s="7">
        <f t="shared" si="130"/>
        <v>1.7388839796231879E-2</v>
      </c>
      <c r="BE204" s="7">
        <f t="shared" si="131"/>
        <v>2.5458129849425578E-3</v>
      </c>
      <c r="BF204" s="7"/>
      <c r="BG204" s="7"/>
      <c r="BJ204" s="7"/>
      <c r="BK204" s="7">
        <f t="shared" si="132"/>
        <v>8.7729027830811945E-3</v>
      </c>
      <c r="BL204" s="7">
        <f t="shared" si="133"/>
        <v>0.96304877400232436</v>
      </c>
      <c r="BN204" s="7">
        <f t="shared" si="134"/>
        <v>3.0003629475506037</v>
      </c>
      <c r="BO204" s="7">
        <f t="shared" si="135"/>
        <v>1.0055505751389806</v>
      </c>
      <c r="BP204" s="7">
        <f t="shared" si="136"/>
        <v>2.330147743835716E-3</v>
      </c>
      <c r="BT204">
        <f t="shared" si="141"/>
        <v>0</v>
      </c>
      <c r="BU204">
        <f t="shared" si="142"/>
        <v>1.7735794252998383</v>
      </c>
      <c r="BV204">
        <f t="shared" si="143"/>
        <v>98.226420574700171</v>
      </c>
      <c r="BW204" s="2">
        <f t="shared" si="139"/>
        <v>0.88685902909698655</v>
      </c>
      <c r="BX204" s="7">
        <f t="shared" si="137"/>
        <v>4.0059135226895846</v>
      </c>
      <c r="BY204" s="12">
        <f t="shared" si="138"/>
        <v>0.98043761379855621</v>
      </c>
      <c r="BZ204" s="13">
        <f t="shared" si="140"/>
        <v>0.98921051658163739</v>
      </c>
      <c r="CC204" s="2"/>
      <c r="CG204" s="2"/>
      <c r="CH204" s="2"/>
    </row>
    <row r="205" spans="1:86" x14ac:dyDescent="0.2">
      <c r="A205" t="s">
        <v>106</v>
      </c>
      <c r="B205" s="2" t="s">
        <v>116</v>
      </c>
      <c r="C205">
        <v>15</v>
      </c>
      <c r="D205">
        <v>40</v>
      </c>
      <c r="E205">
        <v>15</v>
      </c>
      <c r="F205">
        <v>15</v>
      </c>
      <c r="G205">
        <v>5</v>
      </c>
      <c r="H205">
        <v>223</v>
      </c>
      <c r="I205">
        <v>4</v>
      </c>
      <c r="J205">
        <v>0.241373</v>
      </c>
      <c r="K205">
        <v>6.9847000000000006E-2</v>
      </c>
      <c r="L205">
        <v>0.306699</v>
      </c>
      <c r="M205">
        <v>-7.0699999999999999E-3</v>
      </c>
      <c r="N205">
        <v>13.3386</v>
      </c>
      <c r="O205">
        <v>2.8894E-2</v>
      </c>
      <c r="P205">
        <v>9.6880900000000008</v>
      </c>
      <c r="Q205">
        <v>30.2303</v>
      </c>
      <c r="R205">
        <v>-2.5389999999999999E-2</v>
      </c>
      <c r="S205">
        <v>5.0318000000000002E-2</v>
      </c>
      <c r="Y205">
        <v>45.996899999999997</v>
      </c>
      <c r="Z205">
        <v>99.918499999999995</v>
      </c>
      <c r="AA205">
        <v>0.32536599999999999</v>
      </c>
      <c r="AB205">
        <v>8.2600999999999994E-2</v>
      </c>
      <c r="AC205">
        <v>0.34242899999999998</v>
      </c>
      <c r="AD205">
        <v>-1.1730000000000001E-2</v>
      </c>
      <c r="AE205">
        <v>16.067599999999999</v>
      </c>
      <c r="AF205">
        <v>4.0427999999999999E-2</v>
      </c>
      <c r="AG205">
        <v>18.305499999999999</v>
      </c>
      <c r="AH205">
        <v>64.673400000000001</v>
      </c>
      <c r="AI205">
        <v>-3.2660000000000002E-2</v>
      </c>
      <c r="AJ205">
        <v>0.12564600000000001</v>
      </c>
      <c r="AK205">
        <v>3.9999999999999998E-6</v>
      </c>
      <c r="AL205">
        <v>99.918499999999995</v>
      </c>
      <c r="AM205">
        <v>0.224992</v>
      </c>
      <c r="AN205">
        <v>1.7083000000000001E-2</v>
      </c>
      <c r="AP205">
        <v>1.5448999999999999E-2</v>
      </c>
      <c r="AT205">
        <v>4.7856000000000003E-2</v>
      </c>
      <c r="AU205">
        <v>7.3102099999999997</v>
      </c>
      <c r="AW205">
        <v>23.065899999999999</v>
      </c>
      <c r="AX205">
        <v>7.6945199999999998</v>
      </c>
      <c r="AY205">
        <v>3.363E-2</v>
      </c>
      <c r="BB205">
        <v>61.606400000000001</v>
      </c>
      <c r="BC205">
        <v>100</v>
      </c>
      <c r="BD205" s="7">
        <f t="shared" si="130"/>
        <v>2.9288480704323189E-2</v>
      </c>
      <c r="BE205" s="7">
        <f t="shared" si="131"/>
        <v>2.2237906942111411E-3</v>
      </c>
      <c r="BF205" s="7"/>
      <c r="BG205" s="7">
        <f>AP205/(SUM($AM205:$AY205))*5</f>
        <v>2.0110836758688707E-3</v>
      </c>
      <c r="BJ205" s="7"/>
      <c r="BK205" s="7">
        <f t="shared" si="132"/>
        <v>6.2296860892213524E-3</v>
      </c>
      <c r="BL205" s="7">
        <f t="shared" si="133"/>
        <v>0.9516113663132485</v>
      </c>
      <c r="BN205" s="7">
        <f t="shared" si="134"/>
        <v>3.0026186134522481</v>
      </c>
      <c r="BO205" s="7">
        <f t="shared" si="135"/>
        <v>1.0016391718329045</v>
      </c>
      <c r="BP205" s="7">
        <f t="shared" si="136"/>
        <v>4.377807237974634E-3</v>
      </c>
      <c r="BT205">
        <f t="shared" si="141"/>
        <v>0.20460487446711551</v>
      </c>
      <c r="BU205">
        <f t="shared" si="142"/>
        <v>2.979769558942666</v>
      </c>
      <c r="BV205">
        <f t="shared" si="143"/>
        <v>96.815625566590214</v>
      </c>
      <c r="BW205" s="2">
        <f t="shared" si="139"/>
        <v>0.62980793463768614</v>
      </c>
      <c r="BX205" s="7">
        <f t="shared" si="137"/>
        <v>4.0042577852851524</v>
      </c>
      <c r="BY205" s="12">
        <f t="shared" si="138"/>
        <v>0.9829109306934406</v>
      </c>
      <c r="BZ205" s="13">
        <f t="shared" si="140"/>
        <v>0.98914061678266196</v>
      </c>
      <c r="CC205" s="3"/>
      <c r="CG205" s="2"/>
    </row>
    <row r="206" spans="1:86" x14ac:dyDescent="0.2">
      <c r="A206" t="s">
        <v>106</v>
      </c>
      <c r="B206" s="2" t="s">
        <v>116</v>
      </c>
      <c r="C206">
        <v>15</v>
      </c>
      <c r="D206">
        <v>40</v>
      </c>
      <c r="E206">
        <v>15</v>
      </c>
      <c r="F206">
        <v>15</v>
      </c>
      <c r="G206">
        <v>5</v>
      </c>
      <c r="H206">
        <v>221</v>
      </c>
      <c r="I206">
        <v>2</v>
      </c>
      <c r="J206">
        <v>0.46162599999999998</v>
      </c>
      <c r="K206">
        <v>0.105711</v>
      </c>
      <c r="L206">
        <v>0.65292300000000003</v>
      </c>
      <c r="M206">
        <v>-3.81E-3</v>
      </c>
      <c r="N206">
        <v>12.862</v>
      </c>
      <c r="O206">
        <v>-1.91E-3</v>
      </c>
      <c r="P206">
        <v>9.9157100000000007</v>
      </c>
      <c r="Q206">
        <v>30.248000000000001</v>
      </c>
      <c r="R206">
        <v>-1.65E-3</v>
      </c>
      <c r="S206">
        <v>1.9944E-2</v>
      </c>
      <c r="Y206">
        <v>46.1967</v>
      </c>
      <c r="Z206">
        <v>100.455</v>
      </c>
      <c r="AA206">
        <v>0.62226099999999995</v>
      </c>
      <c r="AB206">
        <v>0.12501499999999999</v>
      </c>
      <c r="AC206">
        <v>0.72898799999999997</v>
      </c>
      <c r="AD206">
        <v>-6.3200000000000001E-3</v>
      </c>
      <c r="AE206">
        <v>15.493499999999999</v>
      </c>
      <c r="AF206">
        <v>-2.6700000000000001E-3</v>
      </c>
      <c r="AG206">
        <v>18.735600000000002</v>
      </c>
      <c r="AH206">
        <v>64.711299999999994</v>
      </c>
      <c r="AI206">
        <v>-2.1199999999999999E-3</v>
      </c>
      <c r="AJ206">
        <v>4.9800999999999998E-2</v>
      </c>
      <c r="AK206">
        <v>0</v>
      </c>
      <c r="AL206">
        <v>100.455</v>
      </c>
      <c r="AM206">
        <v>0.42839500000000003</v>
      </c>
      <c r="AN206">
        <v>2.5739999999999999E-2</v>
      </c>
      <c r="AT206">
        <v>0.101428</v>
      </c>
      <c r="AU206">
        <v>7.01783</v>
      </c>
      <c r="AW206">
        <v>22.9773</v>
      </c>
      <c r="AX206">
        <v>7.8404800000000003</v>
      </c>
      <c r="AY206">
        <v>1.3271E-2</v>
      </c>
      <c r="BB206">
        <v>61.600499999999997</v>
      </c>
      <c r="BC206">
        <v>100</v>
      </c>
      <c r="BD206" s="7">
        <f t="shared" si="130"/>
        <v>5.5774144263096216E-2</v>
      </c>
      <c r="BE206" s="7">
        <f t="shared" si="131"/>
        <v>3.3511746713479297E-3</v>
      </c>
      <c r="BF206" s="7"/>
      <c r="BG206" s="7"/>
      <c r="BJ206" s="7"/>
      <c r="BK206" s="7">
        <f t="shared" si="132"/>
        <v>1.3205242601611416E-2</v>
      </c>
      <c r="BL206" s="7">
        <f t="shared" si="133"/>
        <v>0.91367420916183539</v>
      </c>
      <c r="BN206" s="7">
        <f t="shared" si="134"/>
        <v>2.9914897348858895</v>
      </c>
      <c r="BO206" s="7">
        <f t="shared" si="135"/>
        <v>1.0207776995808087</v>
      </c>
      <c r="BP206" s="7">
        <f t="shared" si="136"/>
        <v>1.7277948354101934E-3</v>
      </c>
      <c r="BT206">
        <f t="shared" si="141"/>
        <v>0</v>
      </c>
      <c r="BU206">
        <f t="shared" si="142"/>
        <v>5.7531836601768012</v>
      </c>
      <c r="BV206">
        <f t="shared" si="143"/>
        <v>94.246816339823198</v>
      </c>
      <c r="BW206" s="2">
        <f t="shared" si="139"/>
        <v>1.3438349643259966</v>
      </c>
      <c r="BX206" s="7">
        <f t="shared" si="137"/>
        <v>4.0122674344666986</v>
      </c>
      <c r="BY206" s="12">
        <f t="shared" si="138"/>
        <v>0.96944835342493163</v>
      </c>
      <c r="BZ206" s="13">
        <f t="shared" si="140"/>
        <v>0.98265359602654301</v>
      </c>
      <c r="CC206" s="3"/>
      <c r="CG206" s="9"/>
    </row>
    <row r="207" spans="1:86" x14ac:dyDescent="0.2">
      <c r="A207" t="s">
        <v>126</v>
      </c>
      <c r="B207" s="2" t="s">
        <v>116</v>
      </c>
      <c r="C207">
        <v>14</v>
      </c>
      <c r="D207">
        <v>40</v>
      </c>
      <c r="E207">
        <v>15</v>
      </c>
      <c r="F207">
        <v>15</v>
      </c>
      <c r="G207">
        <v>5</v>
      </c>
      <c r="H207">
        <v>215</v>
      </c>
      <c r="I207">
        <v>1</v>
      </c>
      <c r="J207">
        <v>0.142737</v>
      </c>
      <c r="K207">
        <v>8.0801999999999999E-2</v>
      </c>
      <c r="L207">
        <v>0.34344799999999998</v>
      </c>
      <c r="M207">
        <v>-2.8400000000000001E-3</v>
      </c>
      <c r="N207">
        <v>13.5936</v>
      </c>
      <c r="O207">
        <v>-7.9500000000000005E-3</v>
      </c>
      <c r="P207">
        <v>9.6871799999999997</v>
      </c>
      <c r="Q207">
        <v>30.287800000000001</v>
      </c>
      <c r="R207">
        <v>-1.83E-2</v>
      </c>
      <c r="S207">
        <v>0</v>
      </c>
      <c r="Y207">
        <v>46.000500000000002</v>
      </c>
      <c r="Z207">
        <v>100.107</v>
      </c>
      <c r="AA207">
        <v>0.19240599999999999</v>
      </c>
      <c r="AB207">
        <v>9.5558000000000004E-2</v>
      </c>
      <c r="AC207">
        <v>0.38345899999999999</v>
      </c>
      <c r="AD207">
        <v>-4.7000000000000002E-3</v>
      </c>
      <c r="AE207">
        <v>16.3748</v>
      </c>
      <c r="AF207">
        <v>-1.1129999999999999E-2</v>
      </c>
      <c r="AG207">
        <v>18.303799999999999</v>
      </c>
      <c r="AH207">
        <v>64.796499999999995</v>
      </c>
      <c r="AI207">
        <v>-2.3550000000000001E-2</v>
      </c>
      <c r="AJ207">
        <v>0</v>
      </c>
      <c r="AK207">
        <v>0</v>
      </c>
      <c r="AL207">
        <v>100.107</v>
      </c>
      <c r="AM207">
        <v>0.13297400000000001</v>
      </c>
      <c r="AN207">
        <v>1.9751000000000001E-2</v>
      </c>
      <c r="AT207">
        <v>5.3559000000000002E-2</v>
      </c>
      <c r="AU207">
        <v>7.4456800000000003</v>
      </c>
      <c r="AW207">
        <v>23.096499999999999</v>
      </c>
      <c r="AX207">
        <v>7.6893799999999999</v>
      </c>
      <c r="AY207">
        <v>0</v>
      </c>
      <c r="BB207">
        <v>61.575899999999997</v>
      </c>
      <c r="BC207">
        <v>100</v>
      </c>
      <c r="BD207" s="7">
        <f t="shared" si="130"/>
        <v>1.7297276090719346E-2</v>
      </c>
      <c r="BE207" s="7">
        <f t="shared" si="131"/>
        <v>2.5692127789477474E-3</v>
      </c>
      <c r="BF207" s="7"/>
      <c r="BG207" s="7"/>
      <c r="BJ207" s="7"/>
      <c r="BK207" s="7">
        <f t="shared" si="132"/>
        <v>6.9669620387657547E-3</v>
      </c>
      <c r="BL207" s="7">
        <f t="shared" si="133"/>
        <v>0.96853507184221899</v>
      </c>
      <c r="BN207" s="7">
        <f t="shared" si="134"/>
        <v>3.0043958761058502</v>
      </c>
      <c r="BO207" s="7">
        <f t="shared" si="135"/>
        <v>1.0002356011434981</v>
      </c>
      <c r="BP207" s="7">
        <f t="shared" si="136"/>
        <v>0</v>
      </c>
      <c r="BT207">
        <f t="shared" si="141"/>
        <v>0</v>
      </c>
      <c r="BU207">
        <f t="shared" si="142"/>
        <v>1.754585972654247</v>
      </c>
      <c r="BV207">
        <f t="shared" si="143"/>
        <v>98.24541402734576</v>
      </c>
      <c r="BW207" s="2">
        <f t="shared" si="139"/>
        <v>0.70174928294060968</v>
      </c>
      <c r="BX207" s="7">
        <f t="shared" si="137"/>
        <v>4.0046314772493483</v>
      </c>
      <c r="BY207" s="12">
        <f t="shared" si="138"/>
        <v>0.98583234793293828</v>
      </c>
      <c r="BZ207" s="13">
        <f t="shared" si="140"/>
        <v>0.99279930997170407</v>
      </c>
      <c r="CC207" s="2"/>
      <c r="CD207" s="3"/>
      <c r="CE207" s="2"/>
      <c r="CF207" s="2"/>
      <c r="CG207" s="5"/>
    </row>
    <row r="208" spans="1:86" x14ac:dyDescent="0.2">
      <c r="A208" t="s">
        <v>126</v>
      </c>
      <c r="B208" s="2" t="s">
        <v>116</v>
      </c>
      <c r="C208">
        <v>14</v>
      </c>
      <c r="D208">
        <v>40</v>
      </c>
      <c r="E208">
        <v>15</v>
      </c>
      <c r="F208">
        <v>15</v>
      </c>
      <c r="G208">
        <v>5</v>
      </c>
      <c r="H208">
        <v>218</v>
      </c>
      <c r="I208">
        <v>4</v>
      </c>
      <c r="J208">
        <v>0.124237</v>
      </c>
      <c r="K208">
        <v>6.9083000000000006E-2</v>
      </c>
      <c r="L208">
        <v>0.21793599999999999</v>
      </c>
      <c r="M208">
        <v>-1.6900000000000001E-3</v>
      </c>
      <c r="N208">
        <v>11.4163</v>
      </c>
      <c r="O208">
        <v>7.7340000000000004E-3</v>
      </c>
      <c r="P208">
        <v>9.7431400000000004</v>
      </c>
      <c r="Q208">
        <v>30.176600000000001</v>
      </c>
      <c r="R208">
        <v>-7.0800000000000004E-3</v>
      </c>
      <c r="S208">
        <v>4.0245999999999997E-2</v>
      </c>
      <c r="Y208">
        <v>45.525500000000001</v>
      </c>
      <c r="Z208">
        <v>97.311999999999998</v>
      </c>
      <c r="AA208">
        <v>0.16746800000000001</v>
      </c>
      <c r="AB208">
        <v>8.1698000000000007E-2</v>
      </c>
      <c r="AC208">
        <v>0.24332500000000001</v>
      </c>
      <c r="AD208">
        <v>-2.81E-3</v>
      </c>
      <c r="AE208">
        <v>13.752000000000001</v>
      </c>
      <c r="AF208">
        <v>1.0821000000000001E-2</v>
      </c>
      <c r="AG208">
        <v>18.409500000000001</v>
      </c>
      <c r="AH208">
        <v>64.558599999999998</v>
      </c>
      <c r="AI208">
        <v>-9.1000000000000004E-3</v>
      </c>
      <c r="AJ208">
        <v>0.100495</v>
      </c>
      <c r="AK208">
        <v>0</v>
      </c>
      <c r="AL208">
        <v>97.311999999999998</v>
      </c>
      <c r="AM208">
        <v>0.11794200000000001</v>
      </c>
      <c r="AN208">
        <v>1.7208000000000001E-2</v>
      </c>
      <c r="AP208">
        <v>4.2110000000000003E-3</v>
      </c>
      <c r="AT208">
        <v>3.4632999999999997E-2</v>
      </c>
      <c r="AU208">
        <v>6.3721100000000002</v>
      </c>
      <c r="AW208">
        <v>23.4498</v>
      </c>
      <c r="AX208">
        <v>7.8810200000000004</v>
      </c>
      <c r="AY208">
        <v>2.7394999999999999E-2</v>
      </c>
      <c r="BB208">
        <v>62.1</v>
      </c>
      <c r="BC208">
        <v>100</v>
      </c>
      <c r="BD208" s="7">
        <f t="shared" si="130"/>
        <v>1.5557857667882122E-2</v>
      </c>
      <c r="BE208" s="7">
        <f t="shared" si="131"/>
        <v>2.2699260208315576E-3</v>
      </c>
      <c r="BF208" s="7"/>
      <c r="BG208" s="7">
        <f>AP208/(SUM($AM208:$AY208))*5</f>
        <v>5.5547759610191129E-4</v>
      </c>
      <c r="BJ208" s="7"/>
      <c r="BK208" s="7">
        <f t="shared" si="132"/>
        <v>4.5684767479927547E-3</v>
      </c>
      <c r="BL208" s="7">
        <f t="shared" si="133"/>
        <v>0.84055196981642111</v>
      </c>
      <c r="BN208" s="11">
        <f t="shared" si="134"/>
        <v>3.0932886566303956</v>
      </c>
      <c r="BO208" s="7">
        <f t="shared" si="135"/>
        <v>1.0395939312351186</v>
      </c>
      <c r="BP208" s="7">
        <f t="shared" si="136"/>
        <v>3.6137042852557246E-3</v>
      </c>
      <c r="BT208">
        <f t="shared" si="141"/>
        <v>6.4841845795281169E-2</v>
      </c>
      <c r="BU208">
        <f t="shared" si="142"/>
        <v>1.8160952212745312</v>
      </c>
      <c r="BV208">
        <f t="shared" si="143"/>
        <v>98.119062932930177</v>
      </c>
      <c r="BW208" s="2">
        <f t="shared" si="139"/>
        <v>0.53045721665653733</v>
      </c>
      <c r="BX208" s="7">
        <f t="shared" si="137"/>
        <v>4.132882587865514</v>
      </c>
      <c r="BY208" s="12">
        <f t="shared" si="138"/>
        <v>0.85666530508040506</v>
      </c>
      <c r="BZ208" s="13">
        <f t="shared" si="140"/>
        <v>0.86123378182839783</v>
      </c>
      <c r="CB208" t="s">
        <v>143</v>
      </c>
      <c r="CC208" s="2"/>
      <c r="CD208" s="3"/>
      <c r="CE208" s="2"/>
      <c r="CF208" s="2"/>
      <c r="CG208" s="2"/>
    </row>
    <row r="209" spans="1:86" x14ac:dyDescent="0.2">
      <c r="A209" t="s">
        <v>126</v>
      </c>
      <c r="B209" s="2" t="s">
        <v>116</v>
      </c>
      <c r="C209">
        <v>14</v>
      </c>
      <c r="D209">
        <v>40</v>
      </c>
      <c r="E209">
        <v>15</v>
      </c>
      <c r="F209">
        <v>15</v>
      </c>
      <c r="G209">
        <v>5</v>
      </c>
      <c r="H209">
        <v>217</v>
      </c>
      <c r="I209">
        <v>3</v>
      </c>
      <c r="J209">
        <v>0.16469300000000001</v>
      </c>
      <c r="K209">
        <v>6.7638000000000004E-2</v>
      </c>
      <c r="L209">
        <v>0.80256700000000003</v>
      </c>
      <c r="M209">
        <v>-5.0800000000000003E-3</v>
      </c>
      <c r="N209">
        <v>13.076499999999999</v>
      </c>
      <c r="O209">
        <v>1.6854000000000001E-2</v>
      </c>
      <c r="P209">
        <v>9.7670100000000009</v>
      </c>
      <c r="Q209">
        <v>30.191500000000001</v>
      </c>
      <c r="R209">
        <v>-3.8400000000000001E-3</v>
      </c>
      <c r="S209">
        <v>5.5729999999999998E-3</v>
      </c>
      <c r="Y209">
        <v>45.935600000000001</v>
      </c>
      <c r="Z209">
        <v>100.01900000000001</v>
      </c>
      <c r="AA209">
        <v>0.222002</v>
      </c>
      <c r="AB209">
        <v>7.9989000000000005E-2</v>
      </c>
      <c r="AC209">
        <v>0.896065</v>
      </c>
      <c r="AD209">
        <v>-8.4200000000000004E-3</v>
      </c>
      <c r="AE209">
        <v>15.751799999999999</v>
      </c>
      <c r="AF209">
        <v>2.3581999999999999E-2</v>
      </c>
      <c r="AG209">
        <v>18.454599999999999</v>
      </c>
      <c r="AH209">
        <v>64.590400000000002</v>
      </c>
      <c r="AI209">
        <v>-4.9399999999999999E-3</v>
      </c>
      <c r="AJ209">
        <v>1.3917000000000001E-2</v>
      </c>
      <c r="AK209">
        <v>3.9999999999999998E-6</v>
      </c>
      <c r="AL209">
        <v>100.01900000000001</v>
      </c>
      <c r="AM209">
        <v>0.15384400000000001</v>
      </c>
      <c r="AN209">
        <v>1.6577999999999999E-2</v>
      </c>
      <c r="AP209">
        <v>9.0310000000000008E-3</v>
      </c>
      <c r="AT209">
        <v>0.125496</v>
      </c>
      <c r="AU209">
        <v>7.1818799999999996</v>
      </c>
      <c r="AW209">
        <v>23.085599999999999</v>
      </c>
      <c r="AX209">
        <v>7.7737999999999996</v>
      </c>
      <c r="AY209">
        <v>3.7330000000000002E-3</v>
      </c>
      <c r="BB209">
        <v>61.655999999999999</v>
      </c>
      <c r="BC209">
        <v>100</v>
      </c>
      <c r="BD209" s="7">
        <f t="shared" si="130"/>
        <v>2.0057907749686951E-2</v>
      </c>
      <c r="BE209" s="7">
        <f t="shared" si="131"/>
        <v>2.1614102251261685E-3</v>
      </c>
      <c r="BF209" s="7"/>
      <c r="BG209" s="7">
        <f>AP209/(SUM($AM209:$AY209))*5</f>
        <v>1.1774457560088326E-3</v>
      </c>
      <c r="BJ209" s="7"/>
      <c r="BK209" s="7">
        <f t="shared" si="132"/>
        <v>1.6361945808446954E-2</v>
      </c>
      <c r="BL209" s="7">
        <f t="shared" si="133"/>
        <v>0.93636077136139018</v>
      </c>
      <c r="BN209" s="7">
        <f t="shared" si="134"/>
        <v>3.0098595664840557</v>
      </c>
      <c r="BO209" s="7">
        <f t="shared" si="135"/>
        <v>1.0135342506988663</v>
      </c>
      <c r="BP209" s="7">
        <f t="shared" si="136"/>
        <v>4.8670191641910892E-4</v>
      </c>
      <c r="BT209">
        <f t="shared" si="141"/>
        <v>0.12295849214847875</v>
      </c>
      <c r="BU209">
        <f t="shared" si="142"/>
        <v>2.094610371618931</v>
      </c>
      <c r="BV209">
        <f t="shared" si="143"/>
        <v>97.782431136232589</v>
      </c>
      <c r="BW209" s="2">
        <f t="shared" si="139"/>
        <v>1.679943552097513</v>
      </c>
      <c r="BX209" s="7">
        <f t="shared" si="137"/>
        <v>4.0233938171829218</v>
      </c>
      <c r="BY209" s="12">
        <f t="shared" si="138"/>
        <v>0.95759612486708601</v>
      </c>
      <c r="BZ209" s="13">
        <f t="shared" si="140"/>
        <v>0.97395807067553297</v>
      </c>
      <c r="CC209" s="3"/>
      <c r="CD209" s="3"/>
      <c r="CE209" s="2"/>
      <c r="CF209" s="2"/>
      <c r="CG209" s="2"/>
      <c r="CH209" s="6"/>
    </row>
    <row r="210" spans="1:86" x14ac:dyDescent="0.2">
      <c r="A210" t="s">
        <v>126</v>
      </c>
      <c r="B210" s="2" t="s">
        <v>116</v>
      </c>
      <c r="C210">
        <v>14</v>
      </c>
      <c r="D210">
        <v>40</v>
      </c>
      <c r="E210">
        <v>15</v>
      </c>
      <c r="F210">
        <v>15</v>
      </c>
      <c r="G210">
        <v>5</v>
      </c>
      <c r="H210">
        <v>219</v>
      </c>
      <c r="I210">
        <v>5</v>
      </c>
      <c r="J210">
        <v>0.17294100000000001</v>
      </c>
      <c r="K210">
        <v>7.0973999999999995E-2</v>
      </c>
      <c r="L210">
        <v>0.54835999999999996</v>
      </c>
      <c r="M210">
        <v>-1.97E-3</v>
      </c>
      <c r="N210">
        <v>13.51</v>
      </c>
      <c r="O210">
        <v>1.5055000000000001E-2</v>
      </c>
      <c r="P210">
        <v>9.7199299999999997</v>
      </c>
      <c r="Q210">
        <v>30.179200000000002</v>
      </c>
      <c r="R210">
        <v>-1.6209999999999999E-2</v>
      </c>
      <c r="S210">
        <v>3.6281000000000001E-2</v>
      </c>
      <c r="Y210">
        <v>45.9861</v>
      </c>
      <c r="Z210">
        <v>100.221</v>
      </c>
      <c r="AA210">
        <v>0.23312099999999999</v>
      </c>
      <c r="AB210">
        <v>8.3934999999999996E-2</v>
      </c>
      <c r="AC210">
        <v>0.61224299999999998</v>
      </c>
      <c r="AD210">
        <v>-3.2699999999999999E-3</v>
      </c>
      <c r="AE210">
        <v>16.274100000000001</v>
      </c>
      <c r="AF210">
        <v>2.1065E-2</v>
      </c>
      <c r="AG210">
        <v>18.365600000000001</v>
      </c>
      <c r="AH210">
        <v>64.5642</v>
      </c>
      <c r="AI210">
        <v>-2.085E-2</v>
      </c>
      <c r="AJ210">
        <v>9.0593000000000007E-2</v>
      </c>
      <c r="AK210">
        <v>-1.0000000000000001E-5</v>
      </c>
      <c r="AL210">
        <v>100.221</v>
      </c>
      <c r="AM210">
        <v>0.16115399999999999</v>
      </c>
      <c r="AN210">
        <v>1.7353E-2</v>
      </c>
      <c r="AP210">
        <v>8.0470000000000003E-3</v>
      </c>
      <c r="AT210">
        <v>8.5536000000000001E-2</v>
      </c>
      <c r="AU210">
        <v>7.4018199999999998</v>
      </c>
      <c r="AW210">
        <v>23.0197</v>
      </c>
      <c r="AX210">
        <v>7.71739</v>
      </c>
      <c r="AY210">
        <v>2.4240000000000001E-2</v>
      </c>
      <c r="BB210">
        <v>61.572699999999998</v>
      </c>
      <c r="BC210">
        <v>100</v>
      </c>
      <c r="BD210" s="7">
        <f t="shared" si="130"/>
        <v>2.0964354587092469E-2</v>
      </c>
      <c r="BE210" s="7">
        <f t="shared" si="131"/>
        <v>2.2574335427591971E-3</v>
      </c>
      <c r="BF210" s="7"/>
      <c r="BG210" s="7">
        <f>AP210/(SUM($AM210:$AY210))*5</f>
        <v>1.0468257775936875E-3</v>
      </c>
      <c r="BJ210" s="7"/>
      <c r="BK210" s="7">
        <f t="shared" si="132"/>
        <v>1.1127288394712768E-2</v>
      </c>
      <c r="BL210" s="7">
        <f t="shared" si="133"/>
        <v>0.96289498907773174</v>
      </c>
      <c r="BN210" s="7">
        <f t="shared" si="134"/>
        <v>2.9946085935719409</v>
      </c>
      <c r="BO210" s="7">
        <f t="shared" si="135"/>
        <v>1.0039471589093758</v>
      </c>
      <c r="BP210" s="7">
        <f t="shared" si="136"/>
        <v>3.1533561387934615E-3</v>
      </c>
      <c r="BT210">
        <f t="shared" si="141"/>
        <v>0.10628685351685063</v>
      </c>
      <c r="BU210">
        <f t="shared" si="142"/>
        <v>2.1285636375860006</v>
      </c>
      <c r="BV210">
        <f t="shared" si="143"/>
        <v>97.765149508897139</v>
      </c>
      <c r="BW210" s="2">
        <f t="shared" si="139"/>
        <v>1.1171601021190072</v>
      </c>
      <c r="BX210" s="7">
        <f t="shared" si="137"/>
        <v>3.9985557524813169</v>
      </c>
      <c r="BY210" s="12">
        <f t="shared" si="138"/>
        <v>0.98490616944241793</v>
      </c>
      <c r="BZ210" s="13">
        <f t="shared" si="140"/>
        <v>0.99603345783713071</v>
      </c>
      <c r="CC210" s="3"/>
      <c r="CD210" s="3"/>
      <c r="CE210" s="2"/>
      <c r="CF210" s="2"/>
      <c r="CG210" s="2"/>
    </row>
    <row r="211" spans="1:86" x14ac:dyDescent="0.2">
      <c r="A211" t="s">
        <v>126</v>
      </c>
      <c r="B211" s="2" t="s">
        <v>116</v>
      </c>
      <c r="C211">
        <v>14</v>
      </c>
      <c r="D211">
        <v>40</v>
      </c>
      <c r="E211">
        <v>15</v>
      </c>
      <c r="F211">
        <v>15</v>
      </c>
      <c r="G211">
        <v>5</v>
      </c>
      <c r="H211">
        <v>216</v>
      </c>
      <c r="I211">
        <v>2</v>
      </c>
      <c r="J211">
        <v>0.216893</v>
      </c>
      <c r="K211">
        <v>5.6965000000000002E-2</v>
      </c>
      <c r="L211">
        <v>0.374448</v>
      </c>
      <c r="M211">
        <v>-5.9899999999999997E-3</v>
      </c>
      <c r="N211">
        <v>13.4453</v>
      </c>
      <c r="O211">
        <v>-1.9400000000000001E-3</v>
      </c>
      <c r="P211">
        <v>9.6886399999999995</v>
      </c>
      <c r="Q211">
        <v>30.2151</v>
      </c>
      <c r="R211">
        <v>-1.6039999999999999E-2</v>
      </c>
      <c r="S211">
        <v>2.8867E-2</v>
      </c>
      <c r="Y211">
        <v>45.957900000000002</v>
      </c>
      <c r="Z211">
        <v>99.960300000000004</v>
      </c>
      <c r="AA211">
        <v>0.29236699999999999</v>
      </c>
      <c r="AB211">
        <v>6.7366999999999996E-2</v>
      </c>
      <c r="AC211">
        <v>0.41807100000000003</v>
      </c>
      <c r="AD211">
        <v>-9.9399999999999992E-3</v>
      </c>
      <c r="AE211">
        <v>16.196200000000001</v>
      </c>
      <c r="AF211">
        <v>-2.7100000000000002E-3</v>
      </c>
      <c r="AG211">
        <v>18.3065</v>
      </c>
      <c r="AH211">
        <v>64.641000000000005</v>
      </c>
      <c r="AI211">
        <v>-2.0629999999999999E-2</v>
      </c>
      <c r="AJ211">
        <v>7.2081000000000006E-2</v>
      </c>
      <c r="AK211">
        <v>7.9999999999999996E-6</v>
      </c>
      <c r="AL211">
        <v>99.960300000000004</v>
      </c>
      <c r="AM211">
        <v>0.202268</v>
      </c>
      <c r="AN211">
        <v>1.3939E-2</v>
      </c>
      <c r="AT211">
        <v>5.8453999999999999E-2</v>
      </c>
      <c r="AU211">
        <v>7.3721100000000002</v>
      </c>
      <c r="AW211">
        <v>23.065000000000001</v>
      </c>
      <c r="AX211">
        <v>7.6985299999999999</v>
      </c>
      <c r="AY211">
        <v>1.9302E-2</v>
      </c>
      <c r="BB211">
        <v>61.582900000000002</v>
      </c>
      <c r="BC211">
        <v>100</v>
      </c>
      <c r="BD211" s="7">
        <f t="shared" si="130"/>
        <v>2.6316691327776656E-2</v>
      </c>
      <c r="BE211" s="7">
        <f t="shared" si="131"/>
        <v>1.8135758519285247E-3</v>
      </c>
      <c r="BF211" s="7"/>
      <c r="BG211" s="7"/>
      <c r="BJ211" s="7"/>
      <c r="BK211" s="7">
        <f t="shared" si="132"/>
        <v>7.6053348768656279E-3</v>
      </c>
      <c r="BL211" s="7">
        <f t="shared" si="133"/>
        <v>0.95917072055102914</v>
      </c>
      <c r="BN211" s="7">
        <f t="shared" si="134"/>
        <v>3.0009417479540446</v>
      </c>
      <c r="BO211" s="7">
        <f t="shared" si="135"/>
        <v>1.0016405842131648</v>
      </c>
      <c r="BP211" s="7">
        <f t="shared" si="136"/>
        <v>2.5113452251900696E-3</v>
      </c>
      <c r="BT211">
        <f t="shared" si="141"/>
        <v>0</v>
      </c>
      <c r="BU211">
        <f t="shared" si="142"/>
        <v>2.6704238948729522</v>
      </c>
      <c r="BV211">
        <f t="shared" si="143"/>
        <v>97.329576105127046</v>
      </c>
      <c r="BW211" s="2">
        <f t="shared" si="139"/>
        <v>0.76582322262562574</v>
      </c>
      <c r="BX211" s="7">
        <f t="shared" si="137"/>
        <v>4.0025823321672096</v>
      </c>
      <c r="BY211" s="12">
        <f t="shared" si="138"/>
        <v>0.98548741187880584</v>
      </c>
      <c r="BZ211" s="13">
        <f t="shared" si="140"/>
        <v>0.9930927467556715</v>
      </c>
      <c r="CC211" s="3"/>
      <c r="CD211" s="3"/>
      <c r="CE211" s="2"/>
      <c r="CF211" s="2"/>
      <c r="CG211" s="2"/>
    </row>
    <row r="212" spans="1:86" x14ac:dyDescent="0.2">
      <c r="A212" t="s">
        <v>127</v>
      </c>
      <c r="B212" s="2" t="s">
        <v>116</v>
      </c>
      <c r="C212">
        <v>13</v>
      </c>
      <c r="D212">
        <v>40</v>
      </c>
      <c r="E212">
        <v>15</v>
      </c>
      <c r="F212">
        <v>15</v>
      </c>
      <c r="G212">
        <v>5</v>
      </c>
      <c r="H212">
        <v>212</v>
      </c>
      <c r="I212">
        <v>4</v>
      </c>
      <c r="J212">
        <v>0.15470900000000001</v>
      </c>
      <c r="K212">
        <v>8.9677999999999994E-2</v>
      </c>
      <c r="L212">
        <v>0.13098899999999999</v>
      </c>
      <c r="M212">
        <v>-3.8700000000000002E-3</v>
      </c>
      <c r="N212">
        <v>13.5069</v>
      </c>
      <c r="O212">
        <v>2.0195999999999999E-2</v>
      </c>
      <c r="P212">
        <v>9.76084</v>
      </c>
      <c r="Q212">
        <v>30.438800000000001</v>
      </c>
      <c r="R212">
        <v>-1.289E-2</v>
      </c>
      <c r="S212">
        <v>4.9833000000000002E-2</v>
      </c>
      <c r="Y212">
        <v>46.2881</v>
      </c>
      <c r="Z212">
        <v>100.423</v>
      </c>
      <c r="AA212">
        <v>0.20854500000000001</v>
      </c>
      <c r="AB212">
        <v>0.106054</v>
      </c>
      <c r="AC212">
        <v>0.14624899999999999</v>
      </c>
      <c r="AD212">
        <v>-6.4099999999999999E-3</v>
      </c>
      <c r="AE212">
        <v>16.270299999999999</v>
      </c>
      <c r="AF212">
        <v>2.8258999999999999E-2</v>
      </c>
      <c r="AG212">
        <v>18.442900000000002</v>
      </c>
      <c r="AH212">
        <v>65.119500000000002</v>
      </c>
      <c r="AI212">
        <v>-1.6580000000000001E-2</v>
      </c>
      <c r="AJ212">
        <v>0.124433</v>
      </c>
      <c r="AK212">
        <v>7.9999999999999996E-6</v>
      </c>
      <c r="AL212">
        <v>100.423</v>
      </c>
      <c r="AM212">
        <v>0.14335200000000001</v>
      </c>
      <c r="AN212">
        <v>2.1802999999999999E-2</v>
      </c>
      <c r="AP212">
        <v>1.0734E-2</v>
      </c>
      <c r="AT212">
        <v>2.0317000000000002E-2</v>
      </c>
      <c r="AU212">
        <v>7.3583600000000002</v>
      </c>
      <c r="AW212">
        <v>23.0868</v>
      </c>
      <c r="AX212">
        <v>7.7061799999999998</v>
      </c>
      <c r="AY212">
        <v>3.3106999999999998E-2</v>
      </c>
      <c r="BB212">
        <v>61.627600000000001</v>
      </c>
      <c r="BC212">
        <v>100</v>
      </c>
      <c r="BD212" s="7">
        <f t="shared" si="130"/>
        <v>1.8675034007368245E-2</v>
      </c>
      <c r="BE212" s="7">
        <f t="shared" si="131"/>
        <v>2.8403633466059057E-3</v>
      </c>
      <c r="BF212" s="7"/>
      <c r="BG212" s="7">
        <f>AP212/(SUM($AM212:$AY212))*5</f>
        <v>1.3983607834916201E-3</v>
      </c>
      <c r="BJ212" s="7"/>
      <c r="BK212" s="7">
        <f t="shared" si="132"/>
        <v>2.6467762286379029E-3</v>
      </c>
      <c r="BL212" s="7">
        <f t="shared" si="133"/>
        <v>0.95860276269921718</v>
      </c>
      <c r="BN212" s="7">
        <f t="shared" si="134"/>
        <v>3.0076090680374823</v>
      </c>
      <c r="BO212" s="7">
        <f t="shared" si="135"/>
        <v>1.0039146546047562</v>
      </c>
      <c r="BP212" s="7">
        <f t="shared" si="136"/>
        <v>4.3129802924405684E-3</v>
      </c>
      <c r="BT212">
        <f t="shared" si="141"/>
        <v>0.14288289060580267</v>
      </c>
      <c r="BU212">
        <f t="shared" si="142"/>
        <v>1.9081934166315473</v>
      </c>
      <c r="BV212">
        <f t="shared" si="143"/>
        <v>97.948923692762648</v>
      </c>
      <c r="BW212" s="2">
        <f t="shared" si="139"/>
        <v>0.26971510984747565</v>
      </c>
      <c r="BX212" s="7">
        <f t="shared" si="137"/>
        <v>4.011523722642238</v>
      </c>
      <c r="BY212" s="12">
        <f t="shared" si="138"/>
        <v>0.97867615749007708</v>
      </c>
      <c r="BZ212" s="13">
        <f t="shared" si="140"/>
        <v>0.98132293371871493</v>
      </c>
      <c r="CC212" s="3"/>
      <c r="CD212" s="3"/>
      <c r="CE212" s="2"/>
      <c r="CF212" s="2"/>
    </row>
    <row r="213" spans="1:86" x14ac:dyDescent="0.2">
      <c r="A213" t="s">
        <v>127</v>
      </c>
      <c r="B213" s="2" t="s">
        <v>116</v>
      </c>
      <c r="C213">
        <v>13</v>
      </c>
      <c r="D213">
        <v>40</v>
      </c>
      <c r="E213">
        <v>15</v>
      </c>
      <c r="F213">
        <v>15</v>
      </c>
      <c r="G213">
        <v>5</v>
      </c>
      <c r="H213">
        <v>213</v>
      </c>
      <c r="I213">
        <v>5</v>
      </c>
      <c r="J213">
        <v>0.168708</v>
      </c>
      <c r="K213">
        <v>0.118645</v>
      </c>
      <c r="L213">
        <v>0.52619400000000005</v>
      </c>
      <c r="M213">
        <v>-4.0400000000000002E-3</v>
      </c>
      <c r="N213">
        <v>13.641299999999999</v>
      </c>
      <c r="O213">
        <v>3.3319999999999999E-3</v>
      </c>
      <c r="P213">
        <v>9.8413000000000004</v>
      </c>
      <c r="Q213">
        <v>30.200900000000001</v>
      </c>
      <c r="R213">
        <v>1.3029000000000001E-2</v>
      </c>
      <c r="S213">
        <v>0</v>
      </c>
      <c r="Y213">
        <v>46.098300000000002</v>
      </c>
      <c r="Z213">
        <v>100.608</v>
      </c>
      <c r="AA213">
        <v>0.22741500000000001</v>
      </c>
      <c r="AB213">
        <v>0.14031099999999999</v>
      </c>
      <c r="AC213">
        <v>0.58749499999999999</v>
      </c>
      <c r="AD213">
        <v>-6.7000000000000002E-3</v>
      </c>
      <c r="AE213">
        <v>16.432200000000002</v>
      </c>
      <c r="AF213">
        <v>4.6620000000000003E-3</v>
      </c>
      <c r="AG213">
        <v>18.594999999999999</v>
      </c>
      <c r="AH213">
        <v>64.610500000000002</v>
      </c>
      <c r="AI213">
        <v>1.6761000000000002E-2</v>
      </c>
      <c r="AJ213">
        <v>0</v>
      </c>
      <c r="AK213">
        <v>0</v>
      </c>
      <c r="AL213">
        <v>100.608</v>
      </c>
      <c r="AM213">
        <v>0.15671099999999999</v>
      </c>
      <c r="AN213">
        <v>2.8917000000000002E-2</v>
      </c>
      <c r="AP213">
        <v>1.7750000000000001E-3</v>
      </c>
      <c r="AS213">
        <v>4.9820000000000003E-3</v>
      </c>
      <c r="AT213">
        <v>8.1818000000000002E-2</v>
      </c>
      <c r="AU213">
        <v>7.4500500000000001</v>
      </c>
      <c r="AW213">
        <v>22.963200000000001</v>
      </c>
      <c r="AX213">
        <v>7.7889799999999996</v>
      </c>
      <c r="AY213">
        <v>0</v>
      </c>
      <c r="BB213">
        <v>61.527200000000001</v>
      </c>
      <c r="BC213">
        <v>100</v>
      </c>
      <c r="BD213" s="7">
        <f t="shared" si="130"/>
        <v>2.036454366754839E-2</v>
      </c>
      <c r="BE213" s="7">
        <f t="shared" si="131"/>
        <v>3.7577547793996393E-3</v>
      </c>
      <c r="BF213" s="7"/>
      <c r="BG213" s="7">
        <f>AP213/(SUM($AM213:$AY213))*5</f>
        <v>2.3066067480839505E-4</v>
      </c>
      <c r="BJ213" s="7">
        <f>AS213/(SUM($AM213:$AY213))*5</f>
        <v>6.4740928557488692E-4</v>
      </c>
      <c r="BK213" s="7">
        <f t="shared" si="132"/>
        <v>1.0632222586745503E-2</v>
      </c>
      <c r="BL213" s="7">
        <f t="shared" si="133"/>
        <v>0.9681315832993147</v>
      </c>
      <c r="BN213" s="7">
        <f t="shared" si="134"/>
        <v>2.9840603987381051</v>
      </c>
      <c r="BO213" s="7">
        <f t="shared" si="135"/>
        <v>1.0121754269685028</v>
      </c>
      <c r="BP213" s="7">
        <f t="shared" si="136"/>
        <v>0</v>
      </c>
      <c r="BT213">
        <f t="shared" si="141"/>
        <v>2.3329060938924388E-2</v>
      </c>
      <c r="BU213">
        <f t="shared" si="142"/>
        <v>2.0596735035491713</v>
      </c>
      <c r="BV213">
        <f t="shared" si="143"/>
        <v>97.916997435511917</v>
      </c>
      <c r="BW213" s="2">
        <f t="shared" si="139"/>
        <v>1.0639042103913554</v>
      </c>
      <c r="BX213" s="7">
        <f t="shared" si="137"/>
        <v>3.996235825706608</v>
      </c>
      <c r="BY213" s="12">
        <f t="shared" si="138"/>
        <v>0.98872678764167143</v>
      </c>
      <c r="BZ213" s="13">
        <f t="shared" si="140"/>
        <v>0.99935901022841689</v>
      </c>
      <c r="CC213" s="3"/>
      <c r="CD213" s="3"/>
      <c r="CE213" s="2"/>
      <c r="CF213" s="2"/>
    </row>
    <row r="214" spans="1:86" x14ac:dyDescent="0.2">
      <c r="A214" t="s">
        <v>127</v>
      </c>
      <c r="B214" s="2" t="s">
        <v>116</v>
      </c>
      <c r="C214">
        <v>13</v>
      </c>
      <c r="D214">
        <v>40</v>
      </c>
      <c r="E214">
        <v>15</v>
      </c>
      <c r="F214">
        <v>15</v>
      </c>
      <c r="G214">
        <v>5</v>
      </c>
      <c r="H214">
        <v>214</v>
      </c>
      <c r="I214">
        <v>6</v>
      </c>
      <c r="J214">
        <v>0.22589000000000001</v>
      </c>
      <c r="K214">
        <v>5.9366000000000002E-2</v>
      </c>
      <c r="L214">
        <v>1.3290299999999999</v>
      </c>
      <c r="M214">
        <v>-2.1099999999999999E-3</v>
      </c>
      <c r="N214">
        <v>12.8788</v>
      </c>
      <c r="O214">
        <v>1.1086E-2</v>
      </c>
      <c r="P214">
        <v>9.8706999999999994</v>
      </c>
      <c r="Q214">
        <v>29.951599999999999</v>
      </c>
      <c r="R214">
        <v>1.6709999999999999E-2</v>
      </c>
      <c r="S214">
        <v>1.4352999999999999E-2</v>
      </c>
      <c r="Y214">
        <v>45.813899999999997</v>
      </c>
      <c r="Z214">
        <v>100.169</v>
      </c>
      <c r="AA214">
        <v>0.30449500000000002</v>
      </c>
      <c r="AB214">
        <v>7.0206000000000005E-2</v>
      </c>
      <c r="AC214">
        <v>1.48387</v>
      </c>
      <c r="AD214">
        <v>-3.49E-3</v>
      </c>
      <c r="AE214">
        <v>15.5138</v>
      </c>
      <c r="AF214">
        <v>1.5511E-2</v>
      </c>
      <c r="AG214">
        <v>18.650500000000001</v>
      </c>
      <c r="AH214">
        <v>64.077200000000005</v>
      </c>
      <c r="AI214">
        <v>2.1496999999999999E-2</v>
      </c>
      <c r="AJ214">
        <v>3.5839999999999997E-2</v>
      </c>
      <c r="AK214">
        <v>0</v>
      </c>
      <c r="AL214">
        <v>100.169</v>
      </c>
      <c r="AM214">
        <v>0.21148</v>
      </c>
      <c r="AN214">
        <v>1.4583E-2</v>
      </c>
      <c r="AP214">
        <v>5.953E-3</v>
      </c>
      <c r="AS214">
        <v>6.4400000000000004E-3</v>
      </c>
      <c r="AT214">
        <v>0.20828099999999999</v>
      </c>
      <c r="AU214">
        <v>7.0890700000000004</v>
      </c>
      <c r="AW214">
        <v>22.953099999999999</v>
      </c>
      <c r="AX214">
        <v>7.8738099999999998</v>
      </c>
      <c r="AY214">
        <v>9.6349999999999995E-3</v>
      </c>
      <c r="BB214">
        <v>61.6295</v>
      </c>
      <c r="BC214">
        <v>100</v>
      </c>
      <c r="BD214" s="7">
        <f t="shared" si="130"/>
        <v>2.7556298868518667E-2</v>
      </c>
      <c r="BE214" s="7">
        <f t="shared" si="131"/>
        <v>1.9001962663117446E-3</v>
      </c>
      <c r="BF214" s="7"/>
      <c r="BG214" s="7">
        <f>AP214/(SUM($AM214:$AY214))*5</f>
        <v>7.756887042003576E-4</v>
      </c>
      <c r="BJ214" s="7">
        <f>AS214/(SUM($AM214:$AY214))*5</f>
        <v>8.3914585167987627E-4</v>
      </c>
      <c r="BK214" s="7">
        <f t="shared" si="132"/>
        <v>2.7139462287847253E-2</v>
      </c>
      <c r="BL214" s="7">
        <f t="shared" si="133"/>
        <v>0.92372106875283544</v>
      </c>
      <c r="BN214" s="7">
        <f t="shared" si="134"/>
        <v>2.9908382994089076</v>
      </c>
      <c r="BO214" s="7">
        <f t="shared" si="135"/>
        <v>1.0259743786359512</v>
      </c>
      <c r="BP214" s="7">
        <f t="shared" si="136"/>
        <v>1.2554612237477649E-3</v>
      </c>
      <c r="BT214">
        <f t="shared" si="141"/>
        <v>8.1475365164429547E-2</v>
      </c>
      <c r="BU214">
        <f t="shared" si="142"/>
        <v>2.894407899374023</v>
      </c>
      <c r="BV214">
        <f t="shared" si="143"/>
        <v>97.024116735461547</v>
      </c>
      <c r="BW214" s="2">
        <f t="shared" si="139"/>
        <v>2.7716165893790161</v>
      </c>
      <c r="BX214" s="7">
        <f t="shared" si="137"/>
        <v>4.0168126780448592</v>
      </c>
      <c r="BY214" s="12">
        <f t="shared" si="138"/>
        <v>0.95205305632555437</v>
      </c>
      <c r="BZ214" s="13">
        <f t="shared" si="140"/>
        <v>0.97919251861340162</v>
      </c>
      <c r="CC214" s="3"/>
      <c r="CD214" s="3"/>
      <c r="CE214" s="2"/>
      <c r="CF214" s="2"/>
      <c r="CG214" s="2"/>
    </row>
    <row r="215" spans="1:86" x14ac:dyDescent="0.2">
      <c r="A215" t="s">
        <v>128</v>
      </c>
      <c r="B215" s="2" t="s">
        <v>116</v>
      </c>
      <c r="C215">
        <v>11</v>
      </c>
      <c r="D215">
        <v>40</v>
      </c>
      <c r="E215">
        <v>15</v>
      </c>
      <c r="F215">
        <v>15</v>
      </c>
      <c r="G215">
        <v>5</v>
      </c>
      <c r="H215">
        <v>202</v>
      </c>
      <c r="I215">
        <v>3</v>
      </c>
      <c r="J215">
        <v>7.1956000000000006E-2</v>
      </c>
      <c r="K215">
        <v>6.8384E-2</v>
      </c>
      <c r="L215">
        <v>9.2258000000000007E-2</v>
      </c>
      <c r="M215">
        <v>-8.6099999999999996E-3</v>
      </c>
      <c r="N215">
        <v>13.624599999999999</v>
      </c>
      <c r="O215">
        <v>-1.83E-2</v>
      </c>
      <c r="P215">
        <v>9.6342700000000008</v>
      </c>
      <c r="Q215">
        <v>30.462</v>
      </c>
      <c r="R215">
        <v>5.0239999999999998E-3</v>
      </c>
      <c r="S215">
        <v>0</v>
      </c>
      <c r="Y215">
        <v>46.100900000000003</v>
      </c>
      <c r="Z215">
        <v>100.033</v>
      </c>
      <c r="AA215">
        <v>9.6995999999999999E-2</v>
      </c>
      <c r="AB215">
        <v>8.0871999999999999E-2</v>
      </c>
      <c r="AC215">
        <v>0.103006</v>
      </c>
      <c r="AD215">
        <v>-1.427E-2</v>
      </c>
      <c r="AE215">
        <v>16.412099999999999</v>
      </c>
      <c r="AF215">
        <v>-2.5600000000000001E-2</v>
      </c>
      <c r="AG215">
        <v>18.203800000000001</v>
      </c>
      <c r="AH215">
        <v>65.169200000000004</v>
      </c>
      <c r="AI215">
        <v>6.4640000000000001E-3</v>
      </c>
      <c r="AJ215">
        <v>0</v>
      </c>
      <c r="AK215">
        <v>0</v>
      </c>
      <c r="AL215">
        <v>100.033</v>
      </c>
      <c r="AM215">
        <v>6.6946000000000006E-2</v>
      </c>
      <c r="AN215">
        <v>1.6694000000000001E-2</v>
      </c>
      <c r="AS215">
        <v>1.9239999999999999E-3</v>
      </c>
      <c r="AT215">
        <v>1.4368000000000001E-2</v>
      </c>
      <c r="AU215">
        <v>7.4527799999999997</v>
      </c>
      <c r="AW215">
        <v>23.198699999999999</v>
      </c>
      <c r="AX215">
        <v>7.63727</v>
      </c>
      <c r="AY215">
        <v>0</v>
      </c>
      <c r="BB215">
        <v>61.628700000000002</v>
      </c>
      <c r="BC215">
        <v>100</v>
      </c>
      <c r="BD215" s="7">
        <f t="shared" si="130"/>
        <v>8.7194970642649333E-3</v>
      </c>
      <c r="BE215" s="7">
        <f t="shared" si="131"/>
        <v>2.1743387803728198E-3</v>
      </c>
      <c r="BF215" s="7"/>
      <c r="BG215" s="7"/>
      <c r="BJ215" s="7">
        <f>AS215/(SUM($AM215:$AY215))*5</f>
        <v>2.5059469350888371E-4</v>
      </c>
      <c r="BK215" s="7">
        <f t="shared" si="132"/>
        <v>1.8713849045403539E-3</v>
      </c>
      <c r="BL215" s="7">
        <f t="shared" si="133"/>
        <v>0.97070016626254585</v>
      </c>
      <c r="BN215" s="7">
        <f t="shared" si="134"/>
        <v>3.0215546342539188</v>
      </c>
      <c r="BO215" s="7">
        <f t="shared" si="135"/>
        <v>0.99472938404084843</v>
      </c>
      <c r="BP215" s="7">
        <f t="shared" si="136"/>
        <v>0</v>
      </c>
      <c r="BT215">
        <f t="shared" si="141"/>
        <v>0</v>
      </c>
      <c r="BU215">
        <f t="shared" si="142"/>
        <v>0.89027179979696092</v>
      </c>
      <c r="BV215">
        <f t="shared" si="143"/>
        <v>99.109728200203037</v>
      </c>
      <c r="BW215" s="2">
        <f t="shared" si="139"/>
        <v>0.19070640743266545</v>
      </c>
      <c r="BX215" s="7">
        <f t="shared" si="137"/>
        <v>4.0162840182947672</v>
      </c>
      <c r="BY215" s="12">
        <f t="shared" si="138"/>
        <v>0.97941966332681074</v>
      </c>
      <c r="BZ215" s="13">
        <f t="shared" si="140"/>
        <v>0.98129104823135105</v>
      </c>
      <c r="CC215" s="3"/>
    </row>
    <row r="216" spans="1:86" x14ac:dyDescent="0.2">
      <c r="A216" t="s">
        <v>128</v>
      </c>
      <c r="B216" s="2" t="s">
        <v>116</v>
      </c>
      <c r="C216">
        <v>11</v>
      </c>
      <c r="D216">
        <v>40</v>
      </c>
      <c r="E216">
        <v>15</v>
      </c>
      <c r="F216">
        <v>15</v>
      </c>
      <c r="G216">
        <v>5</v>
      </c>
      <c r="H216">
        <v>201</v>
      </c>
      <c r="I216">
        <v>2</v>
      </c>
      <c r="J216">
        <v>7.4881000000000003E-2</v>
      </c>
      <c r="K216">
        <v>7.0189000000000001E-2</v>
      </c>
      <c r="L216">
        <v>2.1294E-2</v>
      </c>
      <c r="M216">
        <v>-1.8500000000000001E-3</v>
      </c>
      <c r="N216">
        <v>13.9407</v>
      </c>
      <c r="O216">
        <v>-1.7440000000000001E-2</v>
      </c>
      <c r="P216">
        <v>9.6708800000000004</v>
      </c>
      <c r="Q216">
        <v>30.573399999999999</v>
      </c>
      <c r="R216">
        <v>-1.8079999999999999E-2</v>
      </c>
      <c r="S216">
        <v>2.0615000000000001E-2</v>
      </c>
      <c r="Y216">
        <v>46.347099999999998</v>
      </c>
      <c r="Z216">
        <v>100.682</v>
      </c>
      <c r="AA216">
        <v>0.100937</v>
      </c>
      <c r="AB216">
        <v>8.3006999999999997E-2</v>
      </c>
      <c r="AC216">
        <v>2.3775000000000001E-2</v>
      </c>
      <c r="AD216">
        <v>-3.0699999999999998E-3</v>
      </c>
      <c r="AE216">
        <v>16.792899999999999</v>
      </c>
      <c r="AF216">
        <v>-2.4410000000000001E-2</v>
      </c>
      <c r="AG216">
        <v>18.2729</v>
      </c>
      <c r="AH216">
        <v>65.407399999999996</v>
      </c>
      <c r="AI216">
        <v>-2.3259999999999999E-2</v>
      </c>
      <c r="AJ216">
        <v>5.1475E-2</v>
      </c>
      <c r="AK216">
        <v>3.9999999999999998E-6</v>
      </c>
      <c r="AL216">
        <v>100.682</v>
      </c>
      <c r="AM216">
        <v>6.9237999999999994E-2</v>
      </c>
      <c r="AN216">
        <v>1.7028999999999999E-2</v>
      </c>
      <c r="AT216">
        <v>3.2959999999999999E-3</v>
      </c>
      <c r="AU216">
        <v>7.5787699999999996</v>
      </c>
      <c r="AW216">
        <v>23.1401</v>
      </c>
      <c r="AX216">
        <v>7.61911</v>
      </c>
      <c r="AY216">
        <v>1.3667E-2</v>
      </c>
      <c r="BB216">
        <v>61.576500000000003</v>
      </c>
      <c r="BC216">
        <v>100</v>
      </c>
      <c r="BD216" s="7">
        <f t="shared" si="130"/>
        <v>9.0056998726106684E-3</v>
      </c>
      <c r="BE216" s="7">
        <f t="shared" si="131"/>
        <v>2.2149406847495178E-3</v>
      </c>
      <c r="BF216" s="7"/>
      <c r="BG216" s="7"/>
      <c r="BJ216" s="7"/>
      <c r="BK216" s="7">
        <f t="shared" si="132"/>
        <v>4.2870658858032825E-4</v>
      </c>
      <c r="BL216" s="7">
        <f t="shared" si="133"/>
        <v>0.98576111417928824</v>
      </c>
      <c r="BN216" s="7">
        <f t="shared" si="134"/>
        <v>3.0098038017013513</v>
      </c>
      <c r="BO216" s="7">
        <f t="shared" si="135"/>
        <v>0.99100808741452218</v>
      </c>
      <c r="BP216" s="7">
        <f t="shared" si="136"/>
        <v>1.7776495588978601E-3</v>
      </c>
      <c r="BT216">
        <f t="shared" si="141"/>
        <v>0</v>
      </c>
      <c r="BU216">
        <f t="shared" si="142"/>
        <v>0.90530763043134876</v>
      </c>
      <c r="BV216">
        <f t="shared" si="143"/>
        <v>99.094692369568648</v>
      </c>
      <c r="BW216" s="2">
        <f t="shared" si="139"/>
        <v>4.3077624415393777E-2</v>
      </c>
      <c r="BX216" s="7">
        <f t="shared" si="137"/>
        <v>4.000811889115873</v>
      </c>
      <c r="BY216" s="12">
        <f t="shared" si="138"/>
        <v>0.99476681405189893</v>
      </c>
      <c r="BZ216" s="13">
        <f t="shared" si="140"/>
        <v>0.99519552064047923</v>
      </c>
      <c r="CC216" s="11"/>
      <c r="CG216" s="2"/>
      <c r="CH216" s="2"/>
    </row>
    <row r="217" spans="1:86" x14ac:dyDescent="0.2">
      <c r="A217" t="s">
        <v>128</v>
      </c>
      <c r="B217" s="2" t="s">
        <v>116</v>
      </c>
      <c r="C217">
        <v>11</v>
      </c>
      <c r="D217">
        <v>40</v>
      </c>
      <c r="E217">
        <v>15</v>
      </c>
      <c r="F217">
        <v>15</v>
      </c>
      <c r="G217">
        <v>5</v>
      </c>
      <c r="H217">
        <v>200</v>
      </c>
      <c r="I217">
        <v>1</v>
      </c>
      <c r="J217">
        <v>0.123697</v>
      </c>
      <c r="K217">
        <v>7.3773000000000005E-2</v>
      </c>
      <c r="L217">
        <v>0.14468700000000001</v>
      </c>
      <c r="M217">
        <v>-4.2399999999999998E-3</v>
      </c>
      <c r="N217">
        <v>13.291700000000001</v>
      </c>
      <c r="O217">
        <v>-1.042E-2</v>
      </c>
      <c r="P217">
        <v>9.7027199999999993</v>
      </c>
      <c r="Q217">
        <v>30.458600000000001</v>
      </c>
      <c r="R217">
        <v>-2.1350000000000001E-2</v>
      </c>
      <c r="S217">
        <v>0</v>
      </c>
      <c r="Y217">
        <v>46.113399999999999</v>
      </c>
      <c r="Z217">
        <v>99.872600000000006</v>
      </c>
      <c r="AA217">
        <v>0.166741</v>
      </c>
      <c r="AB217">
        <v>8.7244000000000002E-2</v>
      </c>
      <c r="AC217">
        <v>0.16154299999999999</v>
      </c>
      <c r="AD217">
        <v>-7.0299999999999998E-3</v>
      </c>
      <c r="AE217">
        <v>16.011099999999999</v>
      </c>
      <c r="AF217">
        <v>-1.457E-2</v>
      </c>
      <c r="AG217">
        <v>18.333100000000002</v>
      </c>
      <c r="AH217">
        <v>65.161900000000003</v>
      </c>
      <c r="AI217">
        <v>-2.7470000000000001E-2</v>
      </c>
      <c r="AJ217">
        <v>0</v>
      </c>
      <c r="AK217">
        <v>0</v>
      </c>
      <c r="AL217">
        <v>99.872600000000006</v>
      </c>
      <c r="AM217">
        <v>0.115151</v>
      </c>
      <c r="AN217">
        <v>1.8019E-2</v>
      </c>
      <c r="AT217">
        <v>2.2546E-2</v>
      </c>
      <c r="AU217">
        <v>7.2749100000000002</v>
      </c>
      <c r="AW217">
        <v>23.209599999999998</v>
      </c>
      <c r="AX217">
        <v>7.6960199999999999</v>
      </c>
      <c r="AY217">
        <v>0</v>
      </c>
      <c r="BB217">
        <v>61.6813</v>
      </c>
      <c r="BC217">
        <v>100</v>
      </c>
      <c r="BD217" s="7">
        <f t="shared" si="130"/>
        <v>1.5018554503223923E-2</v>
      </c>
      <c r="BE217" s="7">
        <f t="shared" si="131"/>
        <v>2.3501257791386254E-3</v>
      </c>
      <c r="BF217" s="7"/>
      <c r="BG217" s="7"/>
      <c r="BJ217" s="7"/>
      <c r="BK217" s="7">
        <f t="shared" si="132"/>
        <v>2.9405591773383343E-3</v>
      </c>
      <c r="BL217" s="7">
        <f t="shared" si="133"/>
        <v>0.94882920982925678</v>
      </c>
      <c r="BN217" s="7">
        <f t="shared" si="134"/>
        <v>3.0271091227868268</v>
      </c>
      <c r="BO217" s="7">
        <f t="shared" si="135"/>
        <v>1.0037524279242158</v>
      </c>
      <c r="BP217" s="7">
        <f t="shared" si="136"/>
        <v>0</v>
      </c>
      <c r="BT217">
        <f t="shared" si="141"/>
        <v>0</v>
      </c>
      <c r="BU217">
        <f t="shared" si="142"/>
        <v>1.5581874087372216</v>
      </c>
      <c r="BV217">
        <f t="shared" si="143"/>
        <v>98.441812591262789</v>
      </c>
      <c r="BW217" s="2">
        <f t="shared" si="139"/>
        <v>0.30415749816495058</v>
      </c>
      <c r="BX217" s="7">
        <f t="shared" si="137"/>
        <v>4.0308615507110428</v>
      </c>
      <c r="BY217" s="12">
        <f t="shared" si="138"/>
        <v>0.96384776433248065</v>
      </c>
      <c r="BZ217" s="13">
        <f t="shared" si="140"/>
        <v>0.96678832350981903</v>
      </c>
      <c r="CG217" s="2"/>
    </row>
    <row r="218" spans="1:86" x14ac:dyDescent="0.2">
      <c r="A218" t="s">
        <v>128</v>
      </c>
      <c r="B218" s="2" t="s">
        <v>116</v>
      </c>
      <c r="C218">
        <v>11</v>
      </c>
      <c r="D218">
        <v>40</v>
      </c>
      <c r="E218">
        <v>15</v>
      </c>
      <c r="F218">
        <v>15</v>
      </c>
      <c r="G218">
        <v>5</v>
      </c>
      <c r="H218">
        <v>203</v>
      </c>
      <c r="I218">
        <v>4</v>
      </c>
      <c r="J218">
        <v>0.14471200000000001</v>
      </c>
      <c r="K218">
        <v>8.3281999999999995E-2</v>
      </c>
      <c r="L218">
        <v>8.2836999999999994E-2</v>
      </c>
      <c r="M218">
        <v>2.92E-4</v>
      </c>
      <c r="N218">
        <v>13.3446</v>
      </c>
      <c r="O218">
        <v>-2.0500000000000002E-3</v>
      </c>
      <c r="P218">
        <v>9.6862200000000005</v>
      </c>
      <c r="Q218">
        <v>30.461400000000001</v>
      </c>
      <c r="R218">
        <v>-2.4840000000000001E-2</v>
      </c>
      <c r="S218">
        <v>8.9700000000000005E-3</v>
      </c>
      <c r="Y218">
        <v>46.133299999999998</v>
      </c>
      <c r="Z218">
        <v>99.918599999999998</v>
      </c>
      <c r="AA218">
        <v>0.19506899999999999</v>
      </c>
      <c r="AB218">
        <v>9.8488999999999993E-2</v>
      </c>
      <c r="AC218">
        <v>9.2487E-2</v>
      </c>
      <c r="AD218">
        <v>4.8500000000000003E-4</v>
      </c>
      <c r="AE218">
        <v>16.0748</v>
      </c>
      <c r="AF218">
        <v>-2.8700000000000002E-3</v>
      </c>
      <c r="AG218">
        <v>18.3019</v>
      </c>
      <c r="AH218">
        <v>65.1678</v>
      </c>
      <c r="AI218">
        <v>-3.1949999999999999E-2</v>
      </c>
      <c r="AJ218">
        <v>2.2398000000000001E-2</v>
      </c>
      <c r="AK218">
        <v>0</v>
      </c>
      <c r="AL218">
        <v>99.918599999999998</v>
      </c>
      <c r="AM218">
        <v>0.13461999999999999</v>
      </c>
      <c r="AN218">
        <v>2.0327999999999999E-2</v>
      </c>
      <c r="AT218">
        <v>1.2899000000000001E-2</v>
      </c>
      <c r="AU218">
        <v>7.2987500000000001</v>
      </c>
      <c r="AW218">
        <v>23.195499999999999</v>
      </c>
      <c r="AX218">
        <v>7.6775599999999997</v>
      </c>
      <c r="AY218">
        <v>5.9829999999999996E-3</v>
      </c>
      <c r="BB218">
        <v>61.6648</v>
      </c>
      <c r="BC218">
        <v>100</v>
      </c>
      <c r="BD218" s="7">
        <f t="shared" si="130"/>
        <v>1.7553494999692269E-2</v>
      </c>
      <c r="BE218" s="7">
        <f t="shared" si="131"/>
        <v>2.6506272942634413E-3</v>
      </c>
      <c r="BF218" s="7">
        <f>AO218/(SUM($AM218:$AY218))*5</f>
        <v>0</v>
      </c>
      <c r="BG218" s="7"/>
      <c r="BJ218" s="7"/>
      <c r="BK218" s="7">
        <f t="shared" si="132"/>
        <v>1.6819382855521514E-3</v>
      </c>
      <c r="BL218" s="7">
        <f t="shared" si="133"/>
        <v>0.95170533077554575</v>
      </c>
      <c r="BN218" s="7">
        <f t="shared" si="134"/>
        <v>3.0245289946914431</v>
      </c>
      <c r="BO218" s="7">
        <f t="shared" si="135"/>
        <v>1.0010994731082854</v>
      </c>
      <c r="BP218" s="7">
        <f t="shared" si="136"/>
        <v>7.8014084521734405E-4</v>
      </c>
      <c r="BT218">
        <f t="shared" si="141"/>
        <v>0</v>
      </c>
      <c r="BU218">
        <f t="shared" si="142"/>
        <v>1.8110224568398989</v>
      </c>
      <c r="BV218">
        <f t="shared" si="143"/>
        <v>98.188977543160107</v>
      </c>
      <c r="BW218" s="2">
        <f t="shared" si="139"/>
        <v>0.17322769295602938</v>
      </c>
      <c r="BX218" s="7">
        <f t="shared" si="137"/>
        <v>4.0256284677997289</v>
      </c>
      <c r="BY218" s="12">
        <f t="shared" si="138"/>
        <v>0.96925882577523803</v>
      </c>
      <c r="BZ218" s="13">
        <f t="shared" si="140"/>
        <v>0.97094076406079022</v>
      </c>
      <c r="CC218" s="2"/>
      <c r="CG218" s="9"/>
    </row>
    <row r="219" spans="1:86" x14ac:dyDescent="0.2">
      <c r="A219" t="s">
        <v>107</v>
      </c>
      <c r="B219" t="s">
        <v>116</v>
      </c>
      <c r="C219">
        <v>10</v>
      </c>
      <c r="D219">
        <v>40</v>
      </c>
      <c r="E219">
        <v>15</v>
      </c>
      <c r="F219">
        <v>15</v>
      </c>
      <c r="G219">
        <v>5</v>
      </c>
      <c r="H219">
        <v>199</v>
      </c>
      <c r="I219">
        <v>4</v>
      </c>
      <c r="J219">
        <v>0.32732899999999998</v>
      </c>
      <c r="K219">
        <v>6.2868999999999994E-2</v>
      </c>
      <c r="L219">
        <v>4.0496999999999998E-2</v>
      </c>
      <c r="M219">
        <v>-5.5199999999999997E-3</v>
      </c>
      <c r="N219">
        <v>13.4785</v>
      </c>
      <c r="O219">
        <v>3.4779999999999998E-2</v>
      </c>
      <c r="P219">
        <v>9.6227</v>
      </c>
      <c r="Q219">
        <v>30.444500000000001</v>
      </c>
      <c r="R219">
        <v>7.5859999999999999E-3</v>
      </c>
      <c r="S219">
        <v>2.7747000000000001E-2</v>
      </c>
      <c r="Y219">
        <v>46.188099999999999</v>
      </c>
      <c r="Z219">
        <v>100.229</v>
      </c>
      <c r="AA219">
        <v>0.44123299999999999</v>
      </c>
      <c r="AB219">
        <v>7.4349999999999999E-2</v>
      </c>
      <c r="AC219">
        <v>4.5213999999999997E-2</v>
      </c>
      <c r="AD219">
        <v>-9.1500000000000001E-3</v>
      </c>
      <c r="AE219">
        <v>16.2361</v>
      </c>
      <c r="AF219">
        <v>4.8663999999999999E-2</v>
      </c>
      <c r="AG219">
        <v>18.181899999999999</v>
      </c>
      <c r="AH219">
        <v>65.131699999999995</v>
      </c>
      <c r="AI219">
        <v>9.7590000000000003E-3</v>
      </c>
      <c r="AJ219">
        <v>6.9283999999999998E-2</v>
      </c>
      <c r="AK219">
        <v>-1.0000000000000001E-5</v>
      </c>
      <c r="AL219">
        <v>100.229</v>
      </c>
      <c r="AM219">
        <v>0.30364799999999997</v>
      </c>
      <c r="AN219">
        <v>1.5302E-2</v>
      </c>
      <c r="AP219">
        <v>1.8506000000000002E-2</v>
      </c>
      <c r="AS219">
        <v>2.8969999999999998E-3</v>
      </c>
      <c r="AT219">
        <v>6.2880000000000002E-3</v>
      </c>
      <c r="AU219">
        <v>7.3513500000000001</v>
      </c>
      <c r="AW219">
        <v>23.117599999999999</v>
      </c>
      <c r="AX219">
        <v>7.6058300000000001</v>
      </c>
      <c r="AY219">
        <v>1.8454999999999999E-2</v>
      </c>
      <c r="BB219">
        <v>61.564999999999998</v>
      </c>
      <c r="BC219">
        <v>100</v>
      </c>
      <c r="BD219" s="7">
        <f t="shared" ref="BD219:BD227" si="144">AM219/(SUM($AM219:$AY219))*5</f>
        <v>3.9496485368475172E-2</v>
      </c>
      <c r="BE219" s="7">
        <f t="shared" ref="BE219:BE227" si="145">AN219/(SUM($AM219:$AY219))*5</f>
        <v>1.9903810303654465E-3</v>
      </c>
      <c r="BF219" s="7"/>
      <c r="BG219" s="7">
        <f>AP219/(SUM($AM219:$AY219))*5</f>
        <v>2.4071357566293919E-3</v>
      </c>
      <c r="BJ219" s="7">
        <f>AS219/(SUM($AM219:$AY219))*5</f>
        <v>3.7682223532666963E-4</v>
      </c>
      <c r="BK219" s="7">
        <f t="shared" ref="BK219:BK227" si="146">AT219/(SUM($AM219:$AY219))*5</f>
        <v>8.1790066128205005E-4</v>
      </c>
      <c r="BL219" s="7">
        <f t="shared" ref="BL219:BL227" si="147">AU219/(SUM($AM219:$AY219))*5</f>
        <v>0.95621406270925535</v>
      </c>
      <c r="BN219" s="7">
        <f t="shared" ref="BN219:BN227" si="148">AW219/(SUM($AM219:$AY219))*5</f>
        <v>3.0069816042070481</v>
      </c>
      <c r="BO219" s="7">
        <f t="shared" ref="BO219:BO227" si="149">AX219/(SUM($AM219:$AY219))*5</f>
        <v>0.98931510601126815</v>
      </c>
      <c r="BP219" s="7">
        <f t="shared" ref="BP219:BP227" si="150">AY219/(SUM($AM219:$AY219))*5</f>
        <v>2.4005020203499098E-3</v>
      </c>
      <c r="BT219">
        <f t="shared" si="141"/>
        <v>0.24116752920178317</v>
      </c>
      <c r="BU219">
        <f t="shared" si="142"/>
        <v>3.9570970445835436</v>
      </c>
      <c r="BV219">
        <f t="shared" si="143"/>
        <v>95.801735426214677</v>
      </c>
      <c r="BW219" s="2">
        <f t="shared" si="139"/>
        <v>8.1877217507974193E-2</v>
      </c>
      <c r="BX219" s="7">
        <f t="shared" ref="BX219:BX227" si="151">BN219+BO219</f>
        <v>3.9962967102183162</v>
      </c>
      <c r="BY219" s="12">
        <f t="shared" ref="BY219:BY227" si="152">BD219+BL219+BG219</f>
        <v>0.99811768383435995</v>
      </c>
      <c r="BZ219" s="13">
        <f t="shared" si="140"/>
        <v>0.99893558449564201</v>
      </c>
      <c r="CC219" s="3"/>
      <c r="CG219" s="2"/>
    </row>
    <row r="220" spans="1:86" x14ac:dyDescent="0.2">
      <c r="A220" t="s">
        <v>129</v>
      </c>
      <c r="B220" s="2" t="s">
        <v>116</v>
      </c>
      <c r="C220">
        <v>9</v>
      </c>
      <c r="D220">
        <v>40</v>
      </c>
      <c r="E220">
        <v>15</v>
      </c>
      <c r="F220">
        <v>15</v>
      </c>
      <c r="G220">
        <v>5</v>
      </c>
      <c r="H220">
        <v>194</v>
      </c>
      <c r="I220">
        <v>2</v>
      </c>
      <c r="J220">
        <v>8.6288000000000004E-2</v>
      </c>
      <c r="K220">
        <v>6.2701000000000007E-2</v>
      </c>
      <c r="L220">
        <v>0.10914</v>
      </c>
      <c r="M220">
        <v>-6.0600000000000003E-3</v>
      </c>
      <c r="N220">
        <v>13.6275</v>
      </c>
      <c r="O220">
        <v>2.4329999999999998E-3</v>
      </c>
      <c r="P220">
        <v>9.6759199999999996</v>
      </c>
      <c r="Q220">
        <v>30.302199999999999</v>
      </c>
      <c r="R220">
        <v>-1.061E-2</v>
      </c>
      <c r="S220">
        <v>0</v>
      </c>
      <c r="Y220">
        <v>45.9679</v>
      </c>
      <c r="Z220">
        <v>99.817300000000003</v>
      </c>
      <c r="AA220">
        <v>0.116315</v>
      </c>
      <c r="AB220">
        <v>7.4150999999999995E-2</v>
      </c>
      <c r="AC220">
        <v>0.121854</v>
      </c>
      <c r="AD220">
        <v>-1.005E-2</v>
      </c>
      <c r="AE220">
        <v>16.415600000000001</v>
      </c>
      <c r="AF220">
        <v>3.405E-3</v>
      </c>
      <c r="AG220">
        <v>18.282499999999999</v>
      </c>
      <c r="AH220">
        <v>64.827299999999994</v>
      </c>
      <c r="AI220">
        <v>-1.3650000000000001E-2</v>
      </c>
      <c r="AJ220">
        <v>0</v>
      </c>
      <c r="AK220">
        <v>3.9999999999999998E-6</v>
      </c>
      <c r="AL220">
        <v>99.817300000000003</v>
      </c>
      <c r="AM220">
        <v>8.0476000000000006E-2</v>
      </c>
      <c r="AN220">
        <v>1.5343000000000001E-2</v>
      </c>
      <c r="AP220">
        <v>1.302E-3</v>
      </c>
      <c r="AT220">
        <v>1.7038999999999999E-2</v>
      </c>
      <c r="AU220">
        <v>7.4725200000000003</v>
      </c>
      <c r="AW220">
        <v>23.133199999999999</v>
      </c>
      <c r="AX220">
        <v>7.6889799999999999</v>
      </c>
      <c r="AY220">
        <v>0</v>
      </c>
      <c r="BB220">
        <v>61.6006</v>
      </c>
      <c r="BC220">
        <v>100</v>
      </c>
      <c r="BD220" s="7">
        <f t="shared" si="144"/>
        <v>1.0476228661824382E-2</v>
      </c>
      <c r="BE220" s="7">
        <f t="shared" si="145"/>
        <v>1.9973256170581479E-3</v>
      </c>
      <c r="BF220" s="7"/>
      <c r="BG220" s="7">
        <f>AP220/(SUM($AM220:$AY220))*5</f>
        <v>1.6949214321903853E-4</v>
      </c>
      <c r="BJ220" s="7"/>
      <c r="BK220" s="7">
        <f t="shared" si="146"/>
        <v>2.2181080094540685E-3</v>
      </c>
      <c r="BL220" s="7">
        <f t="shared" si="147"/>
        <v>0.97275993091177415</v>
      </c>
      <c r="BN220" s="7">
        <f t="shared" si="148"/>
        <v>3.0114405894889877</v>
      </c>
      <c r="BO220" s="7">
        <f t="shared" si="149"/>
        <v>1.0009383251676827</v>
      </c>
      <c r="BP220" s="7">
        <f t="shared" si="150"/>
        <v>0</v>
      </c>
      <c r="BT220">
        <f t="shared" si="141"/>
        <v>1.7235221591734927E-2</v>
      </c>
      <c r="BU220">
        <f t="shared" si="142"/>
        <v>1.0653008393367589</v>
      </c>
      <c r="BV220">
        <f t="shared" si="143"/>
        <v>98.91746393907151</v>
      </c>
      <c r="BW220" s="2">
        <f t="shared" si="139"/>
        <v>0.22504611801059701</v>
      </c>
      <c r="BX220" s="7">
        <f t="shared" si="151"/>
        <v>4.0123789146566704</v>
      </c>
      <c r="BY220" s="12">
        <f t="shared" si="152"/>
        <v>0.9834056517168176</v>
      </c>
      <c r="BZ220" s="13">
        <f t="shared" si="140"/>
        <v>0.9856237597262717</v>
      </c>
      <c r="CC220" s="3"/>
    </row>
    <row r="221" spans="1:86" x14ac:dyDescent="0.2">
      <c r="A221" t="s">
        <v>129</v>
      </c>
      <c r="B221" s="2" t="s">
        <v>116</v>
      </c>
      <c r="C221">
        <v>9</v>
      </c>
      <c r="D221">
        <v>40</v>
      </c>
      <c r="E221">
        <v>15</v>
      </c>
      <c r="F221">
        <v>15</v>
      </c>
      <c r="G221">
        <v>5</v>
      </c>
      <c r="H221">
        <v>195</v>
      </c>
      <c r="I221">
        <v>3</v>
      </c>
      <c r="J221">
        <v>8.8741E-2</v>
      </c>
      <c r="K221">
        <v>6.8557999999999994E-2</v>
      </c>
      <c r="L221">
        <v>8.0629999999999993E-2</v>
      </c>
      <c r="M221">
        <v>-9.6000000000000002E-4</v>
      </c>
      <c r="N221">
        <v>13.7028</v>
      </c>
      <c r="O221">
        <v>-3.0500000000000002E-3</v>
      </c>
      <c r="P221">
        <v>9.6536799999999996</v>
      </c>
      <c r="Q221">
        <v>30.5379</v>
      </c>
      <c r="R221">
        <v>-2.215E-2</v>
      </c>
      <c r="S221">
        <v>3.8403E-2</v>
      </c>
      <c r="Y221">
        <v>46.286000000000001</v>
      </c>
      <c r="Z221">
        <v>100.431</v>
      </c>
      <c r="AA221">
        <v>0.11962100000000001</v>
      </c>
      <c r="AB221">
        <v>8.1077999999999997E-2</v>
      </c>
      <c r="AC221">
        <v>9.0023000000000006E-2</v>
      </c>
      <c r="AD221">
        <v>-1.5900000000000001E-3</v>
      </c>
      <c r="AE221">
        <v>16.5063</v>
      </c>
      <c r="AF221">
        <v>-4.2599999999999999E-3</v>
      </c>
      <c r="AG221">
        <v>18.240500000000001</v>
      </c>
      <c r="AH221">
        <v>65.331599999999995</v>
      </c>
      <c r="AI221">
        <v>-2.8500000000000001E-2</v>
      </c>
      <c r="AJ221">
        <v>9.5892000000000005E-2</v>
      </c>
      <c r="AK221">
        <v>3.9999999999999998E-6</v>
      </c>
      <c r="AL221">
        <v>100.431</v>
      </c>
      <c r="AM221">
        <v>8.2226999999999995E-2</v>
      </c>
      <c r="AN221">
        <v>1.6667999999999999E-2</v>
      </c>
      <c r="AT221">
        <v>1.2506E-2</v>
      </c>
      <c r="AU221">
        <v>7.4651399999999999</v>
      </c>
      <c r="AW221">
        <v>23.162099999999999</v>
      </c>
      <c r="AX221">
        <v>7.6216200000000001</v>
      </c>
      <c r="AY221">
        <v>2.5513999999999998E-2</v>
      </c>
      <c r="BB221">
        <v>61.625100000000003</v>
      </c>
      <c r="BC221">
        <v>100</v>
      </c>
      <c r="BD221" s="7">
        <f t="shared" si="144"/>
        <v>1.0710608291743492E-2</v>
      </c>
      <c r="BE221" s="7">
        <f t="shared" si="145"/>
        <v>2.1711167743780086E-3</v>
      </c>
      <c r="BF221" s="7"/>
      <c r="BG221" s="7"/>
      <c r="BJ221" s="7"/>
      <c r="BK221" s="7">
        <f t="shared" si="146"/>
        <v>1.6289888637131857E-3</v>
      </c>
      <c r="BL221" s="7">
        <f t="shared" si="147"/>
        <v>0.97238364993282034</v>
      </c>
      <c r="BN221" s="7">
        <f t="shared" si="148"/>
        <v>3.017016069103724</v>
      </c>
      <c r="BO221" s="7">
        <f t="shared" si="149"/>
        <v>0.99276620050005504</v>
      </c>
      <c r="BP221" s="7">
        <f t="shared" si="150"/>
        <v>3.3233665335661456E-3</v>
      </c>
      <c r="BT221">
        <f t="shared" si="141"/>
        <v>0</v>
      </c>
      <c r="BU221">
        <f t="shared" si="142"/>
        <v>1.0894792846299908</v>
      </c>
      <c r="BV221">
        <f t="shared" si="143"/>
        <v>98.910520715370012</v>
      </c>
      <c r="BW221" s="2">
        <f t="shared" si="139"/>
        <v>0.16542605940602439</v>
      </c>
      <c r="BX221" s="7">
        <f t="shared" si="151"/>
        <v>4.0097822696037788</v>
      </c>
      <c r="BY221" s="12">
        <f t="shared" si="152"/>
        <v>0.98309425822456387</v>
      </c>
      <c r="BZ221" s="13">
        <f t="shared" si="140"/>
        <v>0.98472324708827708</v>
      </c>
      <c r="CC221" s="3"/>
      <c r="CG221" s="2"/>
      <c r="CH221" s="2"/>
    </row>
    <row r="222" spans="1:86" x14ac:dyDescent="0.2">
      <c r="A222" t="s">
        <v>129</v>
      </c>
      <c r="B222" s="2" t="s">
        <v>116</v>
      </c>
      <c r="C222">
        <v>9</v>
      </c>
      <c r="D222">
        <v>40</v>
      </c>
      <c r="E222">
        <v>15</v>
      </c>
      <c r="F222">
        <v>15</v>
      </c>
      <c r="G222">
        <v>5</v>
      </c>
      <c r="H222">
        <v>193</v>
      </c>
      <c r="I222">
        <v>1</v>
      </c>
      <c r="J222">
        <v>0.158058</v>
      </c>
      <c r="K222">
        <v>7.7584E-2</v>
      </c>
      <c r="L222">
        <v>3.104E-3</v>
      </c>
      <c r="M222">
        <v>-1.75E-3</v>
      </c>
      <c r="N222">
        <v>13.622999999999999</v>
      </c>
      <c r="O222">
        <v>-1.9499999999999999E-3</v>
      </c>
      <c r="P222">
        <v>9.6694099999999992</v>
      </c>
      <c r="Q222">
        <v>30.629000000000001</v>
      </c>
      <c r="R222">
        <v>-2.9499999999999999E-3</v>
      </c>
      <c r="S222">
        <v>3.0296E-2</v>
      </c>
      <c r="Y222">
        <v>46.397399999999998</v>
      </c>
      <c r="Z222">
        <v>100.581</v>
      </c>
      <c r="AA222">
        <v>0.213059</v>
      </c>
      <c r="AB222">
        <v>9.1750999999999999E-2</v>
      </c>
      <c r="AC222">
        <v>3.4650000000000002E-3</v>
      </c>
      <c r="AD222">
        <v>-2.8999999999999998E-3</v>
      </c>
      <c r="AE222">
        <v>16.4101</v>
      </c>
      <c r="AF222">
        <v>-2.7299999999999998E-3</v>
      </c>
      <c r="AG222">
        <v>18.270199999999999</v>
      </c>
      <c r="AH222">
        <v>65.526399999999995</v>
      </c>
      <c r="AI222">
        <v>-3.8E-3</v>
      </c>
      <c r="AJ222">
        <v>7.5649999999999995E-2</v>
      </c>
      <c r="AK222">
        <v>0</v>
      </c>
      <c r="AL222">
        <v>100.581</v>
      </c>
      <c r="AM222">
        <v>0.14610100000000001</v>
      </c>
      <c r="AN222">
        <v>1.8817E-2</v>
      </c>
      <c r="AT222">
        <v>4.8000000000000001E-4</v>
      </c>
      <c r="AU222">
        <v>7.4036999999999997</v>
      </c>
      <c r="AW222">
        <v>23.175000000000001</v>
      </c>
      <c r="AX222">
        <v>7.6155600000000003</v>
      </c>
      <c r="AY222">
        <v>2.0079E-2</v>
      </c>
      <c r="BB222">
        <v>61.624000000000002</v>
      </c>
      <c r="BC222">
        <v>100</v>
      </c>
      <c r="BD222" s="7">
        <f t="shared" si="144"/>
        <v>1.9033611408019808E-2</v>
      </c>
      <c r="BE222" s="7">
        <f t="shared" si="145"/>
        <v>2.4514237812520703E-3</v>
      </c>
      <c r="BF222" s="7"/>
      <c r="BG222" s="7"/>
      <c r="BJ222" s="7"/>
      <c r="BK222" s="7">
        <f t="shared" si="146"/>
        <v>6.2532997555454843E-5</v>
      </c>
      <c r="BL222" s="7">
        <f t="shared" si="147"/>
        <v>0.96453240416941866</v>
      </c>
      <c r="BN222" s="7">
        <f t="shared" si="148"/>
        <v>3.019171288224304</v>
      </c>
      <c r="BO222" s="7">
        <f t="shared" si="149"/>
        <v>0.99213290596545767</v>
      </c>
      <c r="BP222" s="7">
        <f t="shared" si="150"/>
        <v>2.6158334539916205E-3</v>
      </c>
      <c r="BT222">
        <f t="shared" si="141"/>
        <v>0</v>
      </c>
      <c r="BU222">
        <f t="shared" si="142"/>
        <v>1.9351635890800301</v>
      </c>
      <c r="BV222">
        <f t="shared" si="143"/>
        <v>98.064836410919966</v>
      </c>
      <c r="BW222" s="2">
        <f t="shared" si="139"/>
        <v>6.3573792816452798E-3</v>
      </c>
      <c r="BX222" s="7">
        <f t="shared" si="151"/>
        <v>4.011304194189762</v>
      </c>
      <c r="BY222" s="12">
        <f t="shared" si="152"/>
        <v>0.9835660155774385</v>
      </c>
      <c r="BZ222" s="13">
        <f t="shared" si="140"/>
        <v>0.98362854857499393</v>
      </c>
      <c r="CC222" s="3"/>
      <c r="CG222" s="2"/>
    </row>
    <row r="223" spans="1:86" x14ac:dyDescent="0.2">
      <c r="A223" t="s">
        <v>130</v>
      </c>
      <c r="B223" s="2" t="s">
        <v>116</v>
      </c>
      <c r="C223">
        <v>6</v>
      </c>
      <c r="D223">
        <v>40</v>
      </c>
      <c r="E223">
        <v>15</v>
      </c>
      <c r="F223">
        <v>15</v>
      </c>
      <c r="G223">
        <v>5</v>
      </c>
      <c r="H223">
        <v>184</v>
      </c>
      <c r="I223">
        <v>2</v>
      </c>
      <c r="J223">
        <v>0.104974</v>
      </c>
      <c r="K223">
        <v>9.7871E-2</v>
      </c>
      <c r="L223">
        <v>0.14910599999999999</v>
      </c>
      <c r="M223">
        <v>-4.2900000000000004E-3</v>
      </c>
      <c r="N223">
        <v>13.2225</v>
      </c>
      <c r="O223">
        <v>-7.0699999999999999E-3</v>
      </c>
      <c r="P223">
        <v>9.7861700000000003</v>
      </c>
      <c r="Q223">
        <v>30.489799999999999</v>
      </c>
      <c r="R223">
        <v>3.3889000000000002E-2</v>
      </c>
      <c r="S223">
        <v>2.0277E-2</v>
      </c>
      <c r="Y223">
        <v>46.254800000000003</v>
      </c>
      <c r="Z223">
        <v>100.148</v>
      </c>
      <c r="AA223">
        <v>0.14150299999999999</v>
      </c>
      <c r="AB223">
        <v>0.115743</v>
      </c>
      <c r="AC223">
        <v>0.16647700000000001</v>
      </c>
      <c r="AD223">
        <v>-7.11E-3</v>
      </c>
      <c r="AE223">
        <v>15.9278</v>
      </c>
      <c r="AF223">
        <v>-9.9000000000000008E-3</v>
      </c>
      <c r="AG223">
        <v>18.4908</v>
      </c>
      <c r="AH223">
        <v>65.228499999999997</v>
      </c>
      <c r="AI223">
        <v>4.3597999999999998E-2</v>
      </c>
      <c r="AJ223">
        <v>5.0632999999999997E-2</v>
      </c>
      <c r="AK223">
        <v>3.9999999999999998E-6</v>
      </c>
      <c r="AL223">
        <v>100.148</v>
      </c>
      <c r="AM223">
        <v>9.7461000000000006E-2</v>
      </c>
      <c r="AN223">
        <v>2.3841999999999999E-2</v>
      </c>
      <c r="AS223">
        <v>1.2952E-2</v>
      </c>
      <c r="AT223">
        <v>2.3172999999999999E-2</v>
      </c>
      <c r="AU223">
        <v>7.2177899999999999</v>
      </c>
      <c r="AW223">
        <v>23.171500000000002</v>
      </c>
      <c r="AX223">
        <v>7.7415500000000002</v>
      </c>
      <c r="AY223">
        <v>1.3498E-2</v>
      </c>
      <c r="BB223">
        <v>61.705800000000004</v>
      </c>
      <c r="BC223">
        <v>100</v>
      </c>
      <c r="BD223" s="7">
        <f t="shared" si="144"/>
        <v>1.2722781503077429E-2</v>
      </c>
      <c r="BE223" s="7">
        <f t="shared" si="145"/>
        <v>3.1123891258695484E-3</v>
      </c>
      <c r="BF223" s="7"/>
      <c r="BG223" s="7"/>
      <c r="BJ223" s="7">
        <f>AS223/(SUM($AM223:$AY223))*5</f>
        <v>1.6907836573384111E-3</v>
      </c>
      <c r="BK223" s="10">
        <f t="shared" si="146"/>
        <v>3.0250563381333381E-3</v>
      </c>
      <c r="BL223" s="7">
        <f t="shared" si="147"/>
        <v>0.94222678922950975</v>
      </c>
      <c r="BN223" s="7">
        <f t="shared" si="148"/>
        <v>3.024860524707921</v>
      </c>
      <c r="BO223" s="7">
        <f t="shared" si="149"/>
        <v>1.0105996156939605</v>
      </c>
      <c r="BP223" s="7">
        <f t="shared" si="150"/>
        <v>1.7620597441903854E-3</v>
      </c>
      <c r="BT223">
        <f t="shared" si="141"/>
        <v>0</v>
      </c>
      <c r="BU223">
        <f t="shared" si="142"/>
        <v>1.3322987823657724</v>
      </c>
      <c r="BV223">
        <f t="shared" si="143"/>
        <v>98.667701217634217</v>
      </c>
      <c r="BW223" s="2">
        <f t="shared" si="139"/>
        <v>0.31577624841519103</v>
      </c>
      <c r="BX223" s="7">
        <f t="shared" si="151"/>
        <v>4.0354601404018817</v>
      </c>
      <c r="BY223" s="12">
        <f t="shared" si="152"/>
        <v>0.95494957073258724</v>
      </c>
      <c r="BZ223" s="13">
        <f t="shared" si="140"/>
        <v>0.95797462707072056</v>
      </c>
      <c r="CC223" s="3"/>
      <c r="CG223" s="2"/>
      <c r="CH223" s="2"/>
    </row>
    <row r="224" spans="1:86" x14ac:dyDescent="0.2">
      <c r="A224" t="s">
        <v>130</v>
      </c>
      <c r="B224" s="2" t="s">
        <v>116</v>
      </c>
      <c r="C224">
        <v>6</v>
      </c>
      <c r="D224">
        <v>40</v>
      </c>
      <c r="E224">
        <v>15</v>
      </c>
      <c r="F224">
        <v>15</v>
      </c>
      <c r="G224">
        <v>5</v>
      </c>
      <c r="H224">
        <v>183</v>
      </c>
      <c r="I224">
        <v>1</v>
      </c>
      <c r="J224">
        <v>0.151339</v>
      </c>
      <c r="K224">
        <v>7.6027999999999998E-2</v>
      </c>
      <c r="L224">
        <v>0.13872200000000001</v>
      </c>
      <c r="M224">
        <v>-5.3400000000000001E-3</v>
      </c>
      <c r="N224">
        <v>13.418100000000001</v>
      </c>
      <c r="O224">
        <v>-2.4099999999999998E-3</v>
      </c>
      <c r="P224">
        <v>9.6959300000000006</v>
      </c>
      <c r="Q224">
        <v>30.4481</v>
      </c>
      <c r="R224">
        <v>9.6939999999999995E-3</v>
      </c>
      <c r="S224">
        <v>1.0638E-2</v>
      </c>
      <c r="Y224">
        <v>46.157800000000002</v>
      </c>
      <c r="Z224">
        <v>100.099</v>
      </c>
      <c r="AA224">
        <v>0.20400099999999999</v>
      </c>
      <c r="AB224">
        <v>8.9911000000000005E-2</v>
      </c>
      <c r="AC224">
        <v>0.15488199999999999</v>
      </c>
      <c r="AD224">
        <v>-8.8500000000000002E-3</v>
      </c>
      <c r="AE224">
        <v>16.1633</v>
      </c>
      <c r="AF224">
        <v>-3.3700000000000002E-3</v>
      </c>
      <c r="AG224">
        <v>18.3203</v>
      </c>
      <c r="AH224">
        <v>65.139399999999995</v>
      </c>
      <c r="AI224">
        <v>1.2472E-2</v>
      </c>
      <c r="AJ224">
        <v>2.6563E-2</v>
      </c>
      <c r="AK224">
        <v>0</v>
      </c>
      <c r="AL224">
        <v>100.099</v>
      </c>
      <c r="AM224">
        <v>0.140653</v>
      </c>
      <c r="AN224">
        <v>1.8540000000000001E-2</v>
      </c>
      <c r="AS224">
        <v>3.7090000000000001E-3</v>
      </c>
      <c r="AT224">
        <v>2.1582E-2</v>
      </c>
      <c r="AU224">
        <v>7.3321399999999999</v>
      </c>
      <c r="AW224">
        <v>23.163799999999998</v>
      </c>
      <c r="AX224">
        <v>7.6781199999999998</v>
      </c>
      <c r="AY224">
        <v>7.0889999999999998E-3</v>
      </c>
      <c r="BB224">
        <v>61.640300000000003</v>
      </c>
      <c r="BC224">
        <v>100</v>
      </c>
      <c r="BD224" s="7">
        <f t="shared" si="144"/>
        <v>1.8330598116288087E-2</v>
      </c>
      <c r="BE224" s="7">
        <f t="shared" si="145"/>
        <v>2.4162249584152571E-3</v>
      </c>
      <c r="BF224" s="7"/>
      <c r="BG224" s="7"/>
      <c r="BJ224" s="7">
        <f>AS224/(SUM($AM224:$AY224))*5</f>
        <v>4.8337531665383973E-4</v>
      </c>
      <c r="BK224" s="10">
        <f t="shared" si="146"/>
        <v>2.8126735195532944E-3</v>
      </c>
      <c r="BL224" s="7">
        <f t="shared" si="147"/>
        <v>0.95556093131579523</v>
      </c>
      <c r="BN224" s="7">
        <f t="shared" si="148"/>
        <v>3.0188215583462421</v>
      </c>
      <c r="BO224" s="7">
        <f t="shared" si="149"/>
        <v>1.0006507647091345</v>
      </c>
      <c r="BP224" s="7">
        <f t="shared" si="150"/>
        <v>9.2387371791832556E-4</v>
      </c>
      <c r="BT224">
        <f t="shared" si="141"/>
        <v>0</v>
      </c>
      <c r="BU224">
        <f t="shared" si="142"/>
        <v>1.8822012064297777</v>
      </c>
      <c r="BV224">
        <f t="shared" si="143"/>
        <v>98.117798793570216</v>
      </c>
      <c r="BW224" s="2">
        <f t="shared" si="139"/>
        <v>0.28797598198648988</v>
      </c>
      <c r="BX224" s="7">
        <f t="shared" si="151"/>
        <v>4.0194723230553766</v>
      </c>
      <c r="BY224" s="12">
        <f t="shared" si="152"/>
        <v>0.97389152943208335</v>
      </c>
      <c r="BZ224" s="13">
        <f t="shared" si="140"/>
        <v>0.97670420295163662</v>
      </c>
      <c r="CC224" s="2"/>
      <c r="CG224" s="2"/>
      <c r="CH224" s="9"/>
    </row>
    <row r="225" spans="1:123" x14ac:dyDescent="0.2">
      <c r="A225" t="s">
        <v>130</v>
      </c>
      <c r="B225" s="2" t="s">
        <v>116</v>
      </c>
      <c r="C225">
        <v>6</v>
      </c>
      <c r="D225">
        <v>40</v>
      </c>
      <c r="E225">
        <v>15</v>
      </c>
      <c r="F225">
        <v>15</v>
      </c>
      <c r="G225">
        <v>5</v>
      </c>
      <c r="H225">
        <v>186</v>
      </c>
      <c r="I225">
        <v>4</v>
      </c>
      <c r="J225">
        <v>0.163687</v>
      </c>
      <c r="K225">
        <v>8.7174000000000001E-2</v>
      </c>
      <c r="L225">
        <v>0.18169099999999999</v>
      </c>
      <c r="M225">
        <v>-4.8900000000000002E-3</v>
      </c>
      <c r="N225">
        <v>13.1538</v>
      </c>
      <c r="O225">
        <v>5.738E-3</v>
      </c>
      <c r="P225">
        <v>9.7078699999999998</v>
      </c>
      <c r="Q225">
        <v>30.5318</v>
      </c>
      <c r="R225">
        <v>3.1250000000000002E-3</v>
      </c>
      <c r="S225">
        <v>2.0952999999999999E-2</v>
      </c>
      <c r="Y225">
        <v>46.238100000000003</v>
      </c>
      <c r="Z225">
        <v>100.089</v>
      </c>
      <c r="AA225">
        <v>0.22064600000000001</v>
      </c>
      <c r="AB225">
        <v>0.103092</v>
      </c>
      <c r="AC225">
        <v>0.20285800000000001</v>
      </c>
      <c r="AD225">
        <v>-8.1200000000000005E-3</v>
      </c>
      <c r="AE225">
        <v>15.844900000000001</v>
      </c>
      <c r="AF225">
        <v>8.0280000000000004E-3</v>
      </c>
      <c r="AG225">
        <v>18.3428</v>
      </c>
      <c r="AH225">
        <v>65.318299999999994</v>
      </c>
      <c r="AI225">
        <v>4.0210000000000003E-3</v>
      </c>
      <c r="AJ225">
        <v>5.2319999999999998E-2</v>
      </c>
      <c r="AK225">
        <v>0</v>
      </c>
      <c r="AL225">
        <v>100.089</v>
      </c>
      <c r="AM225">
        <v>0.15203</v>
      </c>
      <c r="AN225">
        <v>2.1243999999999999E-2</v>
      </c>
      <c r="AP225">
        <v>3.0569999999999998E-3</v>
      </c>
      <c r="AS225">
        <v>1.1950000000000001E-3</v>
      </c>
      <c r="AT225">
        <v>2.8247999999999999E-2</v>
      </c>
      <c r="AU225">
        <v>7.1829799999999997</v>
      </c>
      <c r="AW225">
        <v>23.212199999999999</v>
      </c>
      <c r="AX225">
        <v>7.6825200000000002</v>
      </c>
      <c r="AY225">
        <v>1.3953999999999999E-2</v>
      </c>
      <c r="BB225">
        <v>61.706899999999997</v>
      </c>
      <c r="BC225">
        <v>100</v>
      </c>
      <c r="BD225" s="7">
        <f t="shared" si="144"/>
        <v>1.9848591398879324E-2</v>
      </c>
      <c r="BE225" s="7">
        <f t="shared" si="145"/>
        <v>2.7735544016167352E-3</v>
      </c>
      <c r="BF225" s="7"/>
      <c r="BG225" s="7">
        <f>AP225/(SUM($AM225:$AY225))*5</f>
        <v>3.991129639306326E-4</v>
      </c>
      <c r="BJ225" s="7">
        <f>AS225/(SUM($AM225:$AY225))*5</f>
        <v>1.560156990176991E-4</v>
      </c>
      <c r="BK225" s="10">
        <f t="shared" si="146"/>
        <v>3.6879761220518516E-3</v>
      </c>
      <c r="BL225" s="7">
        <f t="shared" si="147"/>
        <v>0.93778882487878823</v>
      </c>
      <c r="BN225" s="7">
        <f t="shared" si="148"/>
        <v>3.0305168273963465</v>
      </c>
      <c r="BO225" s="7">
        <f t="shared" si="149"/>
        <v>1.0030073037802958</v>
      </c>
      <c r="BP225" s="7">
        <f t="shared" si="150"/>
        <v>1.8217933590736171E-3</v>
      </c>
      <c r="BT225">
        <f t="shared" si="141"/>
        <v>4.165947244689916E-2</v>
      </c>
      <c r="BU225">
        <f t="shared" si="142"/>
        <v>2.0717990173706511</v>
      </c>
      <c r="BV225">
        <f t="shared" si="143"/>
        <v>97.88654151018244</v>
      </c>
      <c r="BW225" s="2">
        <f t="shared" si="139"/>
        <v>0.38347531974942695</v>
      </c>
      <c r="BX225" s="7">
        <f t="shared" si="151"/>
        <v>4.0335241311766428</v>
      </c>
      <c r="BY225" s="12">
        <f t="shared" si="152"/>
        <v>0.9580365292415981</v>
      </c>
      <c r="BZ225" s="13">
        <f t="shared" si="140"/>
        <v>0.96172450536364995</v>
      </c>
      <c r="CC225" s="3"/>
      <c r="CG225" s="2"/>
      <c r="CH225" s="2"/>
    </row>
    <row r="226" spans="1:123" x14ac:dyDescent="0.2">
      <c r="A226" t="s">
        <v>130</v>
      </c>
      <c r="B226" s="2" t="s">
        <v>116</v>
      </c>
      <c r="C226">
        <v>6</v>
      </c>
      <c r="D226">
        <v>40</v>
      </c>
      <c r="E226">
        <v>15</v>
      </c>
      <c r="F226">
        <v>15</v>
      </c>
      <c r="G226">
        <v>5</v>
      </c>
      <c r="H226">
        <v>185</v>
      </c>
      <c r="I226">
        <v>3</v>
      </c>
      <c r="J226">
        <v>0.28275099999999997</v>
      </c>
      <c r="K226">
        <v>6.1616999999999998E-2</v>
      </c>
      <c r="L226">
        <v>0.11329599999999999</v>
      </c>
      <c r="M226">
        <v>-5.5999999999999995E-4</v>
      </c>
      <c r="N226">
        <v>13.0183</v>
      </c>
      <c r="O226">
        <v>2.9007000000000002E-2</v>
      </c>
      <c r="P226">
        <v>9.62242</v>
      </c>
      <c r="Q226">
        <v>30.286899999999999</v>
      </c>
      <c r="R226">
        <v>-1.494E-2</v>
      </c>
      <c r="S226">
        <v>7.8553999999999999E-2</v>
      </c>
      <c r="Y226">
        <v>45.977400000000003</v>
      </c>
      <c r="Z226">
        <v>99.454599999999999</v>
      </c>
      <c r="AA226">
        <v>0.38114199999999998</v>
      </c>
      <c r="AB226">
        <v>7.2869000000000003E-2</v>
      </c>
      <c r="AC226">
        <v>0.126495</v>
      </c>
      <c r="AD226">
        <v>-9.3000000000000005E-4</v>
      </c>
      <c r="AE226">
        <v>15.681699999999999</v>
      </c>
      <c r="AF226">
        <v>4.0586999999999998E-2</v>
      </c>
      <c r="AG226">
        <v>18.1814</v>
      </c>
      <c r="AH226">
        <v>64.794499999999999</v>
      </c>
      <c r="AI226">
        <v>-1.9220000000000001E-2</v>
      </c>
      <c r="AJ226">
        <v>0.19614999999999999</v>
      </c>
      <c r="AK226">
        <v>3.9999999999999998E-6</v>
      </c>
      <c r="AL226">
        <v>99.454599999999999</v>
      </c>
      <c r="AM226">
        <v>0.26402599999999998</v>
      </c>
      <c r="AN226">
        <v>1.5096999999999999E-2</v>
      </c>
      <c r="AP226">
        <v>1.5537E-2</v>
      </c>
      <c r="AT226">
        <v>1.7708999999999999E-2</v>
      </c>
      <c r="AU226">
        <v>7.1471900000000002</v>
      </c>
      <c r="AW226">
        <v>23.149699999999999</v>
      </c>
      <c r="AX226">
        <v>7.6558099999999998</v>
      </c>
      <c r="AY226">
        <v>5.2593000000000001E-2</v>
      </c>
      <c r="BB226">
        <v>61.688600000000001</v>
      </c>
      <c r="BC226">
        <v>100</v>
      </c>
      <c r="BD226" s="7">
        <f t="shared" si="144"/>
        <v>3.4452258595527037E-2</v>
      </c>
      <c r="BE226" s="7">
        <f t="shared" si="145"/>
        <v>1.9699792748315379E-3</v>
      </c>
      <c r="BF226" s="7"/>
      <c r="BG226" s="7">
        <f>AP226/(SUM($AM226:$AY226))*5</f>
        <v>2.0273940513385181E-3</v>
      </c>
      <c r="BJ226" s="7"/>
      <c r="BK226" s="10">
        <f t="shared" si="146"/>
        <v>2.3108142662775191E-3</v>
      </c>
      <c r="BL226" s="7">
        <f t="shared" si="147"/>
        <v>0.9326234465975507</v>
      </c>
      <c r="BN226" s="7">
        <f t="shared" si="148"/>
        <v>3.0207610265991693</v>
      </c>
      <c r="BO226" s="7">
        <f t="shared" si="149"/>
        <v>0.99899231847705094</v>
      </c>
      <c r="BP226" s="7">
        <f t="shared" si="150"/>
        <v>6.8627621382536322E-3</v>
      </c>
      <c r="BT226">
        <f t="shared" si="141"/>
        <v>0.20920313359014359</v>
      </c>
      <c r="BU226">
        <f t="shared" si="142"/>
        <v>3.5550663930791822</v>
      </c>
      <c r="BV226">
        <f t="shared" si="143"/>
        <v>96.235730473330676</v>
      </c>
      <c r="BW226" s="2">
        <f t="shared" si="139"/>
        <v>0.23788152857788777</v>
      </c>
      <c r="BX226" s="7">
        <f t="shared" si="151"/>
        <v>4.0197533450762206</v>
      </c>
      <c r="BY226" s="12">
        <f t="shared" si="152"/>
        <v>0.96910309924441629</v>
      </c>
      <c r="BZ226" s="13">
        <f t="shared" si="140"/>
        <v>0.97141391351069384</v>
      </c>
      <c r="CC226" s="3"/>
      <c r="CH226" s="2"/>
    </row>
    <row r="227" spans="1:123" x14ac:dyDescent="0.2">
      <c r="A227" t="s">
        <v>111</v>
      </c>
      <c r="B227" s="2" t="s">
        <v>116</v>
      </c>
      <c r="C227">
        <v>5</v>
      </c>
      <c r="D227">
        <v>40</v>
      </c>
      <c r="E227">
        <v>15</v>
      </c>
      <c r="F227">
        <v>15</v>
      </c>
      <c r="G227">
        <v>5</v>
      </c>
      <c r="H227">
        <v>180</v>
      </c>
      <c r="I227">
        <v>1</v>
      </c>
      <c r="J227">
        <v>0.14505599999999999</v>
      </c>
      <c r="K227">
        <v>6.4658999999999994E-2</v>
      </c>
      <c r="L227">
        <v>7.3319999999999996E-2</v>
      </c>
      <c r="M227">
        <v>-5.5399999999999998E-3</v>
      </c>
      <c r="N227">
        <v>13.739100000000001</v>
      </c>
      <c r="O227">
        <v>3.336E-3</v>
      </c>
      <c r="P227">
        <v>9.6535399999999996</v>
      </c>
      <c r="Q227">
        <v>30.335000000000001</v>
      </c>
      <c r="R227">
        <v>1.234E-2</v>
      </c>
      <c r="S227">
        <v>3.8620000000000002E-2</v>
      </c>
      <c r="Y227">
        <v>46.0899</v>
      </c>
      <c r="Z227">
        <v>100.149</v>
      </c>
      <c r="AA227">
        <v>0.19553200000000001</v>
      </c>
      <c r="AB227">
        <v>7.6466999999999993E-2</v>
      </c>
      <c r="AC227">
        <v>8.1862000000000004E-2</v>
      </c>
      <c r="AD227">
        <v>-9.1900000000000003E-3</v>
      </c>
      <c r="AE227">
        <v>16.55</v>
      </c>
      <c r="AF227">
        <v>4.6670000000000001E-3</v>
      </c>
      <c r="AG227">
        <v>18.240200000000002</v>
      </c>
      <c r="AH227">
        <v>64.897499999999994</v>
      </c>
      <c r="AI227">
        <v>1.5875E-2</v>
      </c>
      <c r="AJ227">
        <v>9.6434000000000006E-2</v>
      </c>
      <c r="AK227">
        <v>0</v>
      </c>
      <c r="AL227">
        <v>100.149</v>
      </c>
      <c r="AM227">
        <v>0.134857</v>
      </c>
      <c r="AN227">
        <v>1.5772999999999999E-2</v>
      </c>
      <c r="AP227">
        <v>1.779E-3</v>
      </c>
      <c r="AS227">
        <v>4.7229999999999998E-3</v>
      </c>
      <c r="AT227">
        <v>1.141E-2</v>
      </c>
      <c r="AU227">
        <v>7.5098900000000004</v>
      </c>
      <c r="AW227">
        <v>23.085000000000001</v>
      </c>
      <c r="AX227">
        <v>7.6469300000000002</v>
      </c>
      <c r="AY227">
        <v>2.5742999999999999E-2</v>
      </c>
      <c r="BB227">
        <v>61.568800000000003</v>
      </c>
      <c r="BC227">
        <v>100</v>
      </c>
      <c r="BD227" s="7">
        <f t="shared" si="144"/>
        <v>1.7543010666663549E-2</v>
      </c>
      <c r="BE227" s="7">
        <f t="shared" si="145"/>
        <v>2.0518468247498023E-3</v>
      </c>
      <c r="BF227" s="7"/>
      <c r="BG227" s="7">
        <f>AP227/(SUM($AM227:$AY227))*5</f>
        <v>2.3142303310910408E-4</v>
      </c>
      <c r="BJ227" s="7">
        <f>AS227/(SUM($AM227:$AY227))*5</f>
        <v>6.143962818292853E-4</v>
      </c>
      <c r="BK227" s="10">
        <f t="shared" si="146"/>
        <v>1.4842815108346698E-3</v>
      </c>
      <c r="BL227" s="7">
        <f t="shared" si="147"/>
        <v>0.97693171563559844</v>
      </c>
      <c r="BN227" s="7">
        <f t="shared" si="148"/>
        <v>3.0030358174950349</v>
      </c>
      <c r="BO227" s="7">
        <f t="shared" si="149"/>
        <v>0.99475870408825262</v>
      </c>
      <c r="BP227" s="7">
        <f t="shared" si="150"/>
        <v>3.3488044639278613E-3</v>
      </c>
      <c r="BT227">
        <f t="shared" si="141"/>
        <v>2.3265467220015993E-2</v>
      </c>
      <c r="BU227">
        <f t="shared" si="142"/>
        <v>1.7636375002190539</v>
      </c>
      <c r="BV227">
        <f t="shared" si="143"/>
        <v>98.213097032560938</v>
      </c>
      <c r="BW227" s="2">
        <f t="shared" si="139"/>
        <v>0.14899576073761914</v>
      </c>
      <c r="BX227" s="7">
        <f t="shared" si="151"/>
        <v>3.9977945215832875</v>
      </c>
      <c r="BY227" s="12">
        <f t="shared" si="152"/>
        <v>0.99470614933537105</v>
      </c>
      <c r="BZ227" s="13">
        <f t="shared" si="140"/>
        <v>0.99619043084620573</v>
      </c>
      <c r="CC227" s="2"/>
      <c r="CG227" s="2"/>
      <c r="CH227" s="2"/>
    </row>
    <row r="228" spans="1:123" x14ac:dyDescent="0.2">
      <c r="A228" s="2" t="s">
        <v>131</v>
      </c>
      <c r="B228" t="s">
        <v>132</v>
      </c>
      <c r="C228" s="2">
        <v>73</v>
      </c>
      <c r="D228" s="2">
        <v>40</v>
      </c>
      <c r="E228" s="2">
        <v>15</v>
      </c>
      <c r="F228" s="2">
        <v>20</v>
      </c>
      <c r="G228" s="2">
        <v>5</v>
      </c>
      <c r="H228" s="2">
        <v>669</v>
      </c>
      <c r="I228" s="2">
        <v>1</v>
      </c>
      <c r="J228" s="2">
        <v>0.15323600000000001</v>
      </c>
      <c r="K228" s="2"/>
      <c r="L228" s="2">
        <v>0.43168899999999999</v>
      </c>
      <c r="M228" s="2">
        <v>1.1169999999999999E-3</v>
      </c>
      <c r="N228" s="2">
        <v>13.4512</v>
      </c>
      <c r="O228" s="2">
        <v>-5.0299999999999997E-3</v>
      </c>
      <c r="P228" s="2">
        <v>9.92333</v>
      </c>
      <c r="Q228" s="2">
        <v>30.049099999999999</v>
      </c>
      <c r="R228" s="2">
        <v>-2.81E-3</v>
      </c>
      <c r="S228" s="2">
        <v>2.511E-2</v>
      </c>
      <c r="T228" s="2">
        <v>3.0630000000000002E-3</v>
      </c>
      <c r="U228" s="2">
        <v>-3.62E-3</v>
      </c>
      <c r="V228" s="2">
        <v>-1.8400000000000001E-3</v>
      </c>
      <c r="W228" s="2">
        <v>0.12242</v>
      </c>
      <c r="X228" s="2">
        <v>0</v>
      </c>
      <c r="Y228" s="2">
        <v>45.980499999999999</v>
      </c>
      <c r="Z228" s="2">
        <v>100.127</v>
      </c>
      <c r="AA228" s="2"/>
      <c r="AB228" s="2"/>
      <c r="AC228" s="2">
        <f>L228*1.1165</f>
        <v>0.48198076849999999</v>
      </c>
      <c r="AD228" s="2"/>
      <c r="AE228" s="2"/>
      <c r="AF228" s="2"/>
      <c r="AG228" s="2"/>
      <c r="AH228" s="2"/>
      <c r="AI228" s="2"/>
      <c r="AJ228" s="2"/>
      <c r="AK228" s="2"/>
      <c r="AL228" s="2"/>
      <c r="AM228" s="2">
        <v>0.14279700000000001</v>
      </c>
      <c r="AN228" s="2"/>
      <c r="AO228" s="2">
        <v>9.8400000000000007E-4</v>
      </c>
      <c r="AP228" s="2"/>
      <c r="AQ228" s="2"/>
      <c r="AR228" s="2">
        <v>1.1950000000000001E-3</v>
      </c>
      <c r="AS228" s="2"/>
      <c r="AT228" s="2">
        <v>6.7339999999999997E-2</v>
      </c>
      <c r="AU228" s="2">
        <v>7.3698199999999998</v>
      </c>
      <c r="AV228" s="2"/>
      <c r="AW228" s="2">
        <v>22.921199999999999</v>
      </c>
      <c r="AX228" s="2">
        <v>7.8791500000000001</v>
      </c>
      <c r="AY228" s="2">
        <v>1.6777E-2</v>
      </c>
      <c r="AZ228" s="2">
        <v>4.0120999999999997E-2</v>
      </c>
      <c r="BA228" s="2">
        <v>0</v>
      </c>
      <c r="BB228" s="2">
        <v>61.567300000000003</v>
      </c>
      <c r="BC228" s="2">
        <v>100</v>
      </c>
      <c r="BD228" s="3">
        <f>AM228/(SUM(AM228:BA228))*5</f>
        <v>1.8574309099230104E-2</v>
      </c>
      <c r="BE228" s="3"/>
      <c r="BF228" s="3">
        <f>AO228/(SUM(AM228:BA228))*5</f>
        <v>1.279937264343258E-4</v>
      </c>
      <c r="BG228" s="3">
        <f>AP228/(SUM(AM228:BA228))*5</f>
        <v>0</v>
      </c>
      <c r="BH228" s="3">
        <f>AQ228/(SUM(AM228:BA228))*5</f>
        <v>0</v>
      </c>
      <c r="BI228" s="3">
        <f>AR228/(SUM(AM228:BA228))*5</f>
        <v>1.5543953565957253E-4</v>
      </c>
      <c r="BJ228" s="3">
        <f>AS228/(SUM(AM228:BA228))*5</f>
        <v>0</v>
      </c>
      <c r="BK228" s="3">
        <f>AT228/(SUM(AM228:BA228))*5</f>
        <v>8.7592454655360773E-3</v>
      </c>
      <c r="BL228" s="3">
        <f>AU228/(SUM(AM228:BA228))*5</f>
        <v>0.95862878551851927</v>
      </c>
      <c r="BM228" s="3">
        <f>AV228/(SUM(AM228:BA228))*5</f>
        <v>0</v>
      </c>
      <c r="BN228" s="3">
        <f>AW228/(SUM(AM228:BA228))*5</f>
        <v>2.9814733763683621</v>
      </c>
      <c r="BO228" s="3">
        <f>AX228/(SUM(AM228:BA228))*5</f>
        <v>1.0248798471900591</v>
      </c>
      <c r="BP228" s="3">
        <f>AY228/(SUM(AM228:BA228))*5</f>
        <v>2.1822670207202076E-3</v>
      </c>
      <c r="BQ228" s="3">
        <f>AZ228/(SUM(AM228:BA228))*5</f>
        <v>5.2187360754792529E-3</v>
      </c>
      <c r="BR228" s="3">
        <f>BA228/(SUM(AM228:BA228))*5</f>
        <v>0</v>
      </c>
      <c r="BS228" s="2"/>
      <c r="BT228" s="2">
        <f t="shared" si="141"/>
        <v>0</v>
      </c>
      <c r="BU228" s="2">
        <f t="shared" si="142"/>
        <v>1.9007624107551337</v>
      </c>
      <c r="BV228" s="2">
        <f t="shared" si="143"/>
        <v>98.099237589244865</v>
      </c>
      <c r="BW228" s="2">
        <f t="shared" si="139"/>
        <v>0.88839554103011409</v>
      </c>
      <c r="BX228" s="3">
        <f t="shared" ref="BX228:BX240" si="153">BN228+BO228+BH228</f>
        <v>4.0063532235584214</v>
      </c>
      <c r="BY228" s="14">
        <f t="shared" ref="BY228:BY240" si="154">BD228+BG228+BL228</f>
        <v>0.97720309461774935</v>
      </c>
      <c r="BZ228" s="15">
        <f t="shared" si="140"/>
        <v>0.98596234008328543</v>
      </c>
      <c r="CA228" s="3"/>
      <c r="CB228" t="s">
        <v>146</v>
      </c>
      <c r="CC228" s="3"/>
      <c r="CD228" s="3"/>
      <c r="CE228" s="2"/>
      <c r="CF228" s="2"/>
      <c r="CH228" s="2"/>
      <c r="CI228" s="6"/>
      <c r="CJ228" s="6"/>
      <c r="CK228" s="6"/>
      <c r="CL228" s="6"/>
      <c r="CM228" s="6"/>
      <c r="CN228" s="6"/>
      <c r="CO228" s="6"/>
      <c r="CP228" s="6"/>
      <c r="CQ228" s="6"/>
      <c r="CR228" s="6"/>
      <c r="CS228" s="6"/>
      <c r="CT228" s="6"/>
      <c r="CU228" s="6"/>
      <c r="CV228" s="6"/>
      <c r="CW228" s="6"/>
      <c r="CX228" s="6"/>
      <c r="CY228" s="6"/>
      <c r="CZ228" s="6"/>
      <c r="DA228" s="6"/>
      <c r="DB228" s="6"/>
      <c r="DC228" s="6"/>
      <c r="DD228" s="6"/>
      <c r="DE228" s="6"/>
      <c r="DF228" s="6"/>
      <c r="DG228" s="6"/>
      <c r="DH228" s="6"/>
      <c r="DI228" s="6"/>
      <c r="DJ228" s="6"/>
      <c r="DK228" s="6"/>
      <c r="DL228" s="6"/>
      <c r="DM228" s="6"/>
      <c r="DN228" s="6"/>
      <c r="DO228" s="6"/>
      <c r="DP228" s="6"/>
      <c r="DQ228" s="6"/>
      <c r="DR228" s="6"/>
      <c r="DS228" s="6"/>
    </row>
    <row r="229" spans="1:123" x14ac:dyDescent="0.2">
      <c r="A229" s="6" t="s">
        <v>131</v>
      </c>
      <c r="B229" t="s">
        <v>132</v>
      </c>
      <c r="C229" s="6">
        <v>73</v>
      </c>
      <c r="D229" s="6">
        <v>40</v>
      </c>
      <c r="E229" s="6">
        <v>15</v>
      </c>
      <c r="F229" s="6">
        <v>20</v>
      </c>
      <c r="G229" s="6">
        <v>5</v>
      </c>
      <c r="H229" s="6">
        <v>671</v>
      </c>
      <c r="I229" s="6">
        <v>3</v>
      </c>
      <c r="J229" s="6">
        <v>8.6118E-2</v>
      </c>
      <c r="K229" s="6"/>
      <c r="L229" s="6">
        <v>0.108752</v>
      </c>
      <c r="M229" s="6">
        <v>4.5129999999999997E-3</v>
      </c>
      <c r="N229" s="6">
        <v>10.287000000000001</v>
      </c>
      <c r="O229" s="6">
        <v>6.8269999999999997E-2</v>
      </c>
      <c r="P229" s="6">
        <v>7.6168800000000001</v>
      </c>
      <c r="Q229" s="6">
        <v>31.338899999999999</v>
      </c>
      <c r="R229" s="6">
        <v>3.9116999999999999E-2</v>
      </c>
      <c r="S229" s="6">
        <v>4.7135000000000003E-2</v>
      </c>
      <c r="T229" s="6">
        <v>-7.4000000000000003E-3</v>
      </c>
      <c r="U229" s="6">
        <v>-7.5700000000000003E-3</v>
      </c>
      <c r="V229" s="6">
        <v>1.1067E-2</v>
      </c>
      <c r="W229" s="6">
        <v>0</v>
      </c>
      <c r="X229" s="6">
        <v>0</v>
      </c>
      <c r="Y229" s="6">
        <v>44.747700000000002</v>
      </c>
      <c r="Z229" s="6">
        <v>94.340500000000006</v>
      </c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>
        <v>8.3864999999999995E-2</v>
      </c>
      <c r="AN229" s="6"/>
      <c r="AO229" s="6">
        <v>4.1570000000000001E-3</v>
      </c>
      <c r="AP229" s="6">
        <v>3.8135000000000002E-2</v>
      </c>
      <c r="AQ229" s="6"/>
      <c r="AR229" s="6"/>
      <c r="AS229" s="6">
        <v>1.5682000000000001E-2</v>
      </c>
      <c r="AT229" s="6">
        <v>1.7728000000000001E-2</v>
      </c>
      <c r="AU229" s="6">
        <v>5.89</v>
      </c>
      <c r="AV229" s="6">
        <v>8.0000000000000002E-3</v>
      </c>
      <c r="AW229" s="6">
        <v>0</v>
      </c>
      <c r="AX229" s="6">
        <v>6.3201499999999999</v>
      </c>
      <c r="AY229" s="6">
        <v>3.2911000000000003E-2</v>
      </c>
      <c r="AZ229" s="6">
        <v>0</v>
      </c>
      <c r="BA229" s="6">
        <v>0</v>
      </c>
      <c r="BB229" s="6">
        <v>62.6145</v>
      </c>
      <c r="BC229" s="6">
        <v>100</v>
      </c>
      <c r="BD229" s="11">
        <f>AM229/(SUM($AM229:$BA229))*2</f>
        <v>1.3515029215282255E-2</v>
      </c>
      <c r="BE229" s="11"/>
      <c r="BF229" s="11">
        <f t="shared" ref="BF229:BR229" si="155">AO229/(SUM($AM229:$BA229))*2</f>
        <v>6.6990969353041604E-4</v>
      </c>
      <c r="BG229" s="11">
        <f t="shared" si="155"/>
        <v>6.1455391298490293E-3</v>
      </c>
      <c r="BH229" s="11">
        <f t="shared" si="155"/>
        <v>0</v>
      </c>
      <c r="BI229" s="11">
        <f t="shared" si="155"/>
        <v>0</v>
      </c>
      <c r="BJ229" s="11">
        <f t="shared" si="155"/>
        <v>2.5271887933471216E-3</v>
      </c>
      <c r="BK229" s="11">
        <f t="shared" si="155"/>
        <v>2.8569061936269463E-3</v>
      </c>
      <c r="BL229" s="11">
        <f t="shared" si="155"/>
        <v>0.94918645535101032</v>
      </c>
      <c r="BM229" s="11">
        <f t="shared" si="155"/>
        <v>1.2892175964020515E-3</v>
      </c>
      <c r="BN229" s="11">
        <f t="shared" si="155"/>
        <v>0</v>
      </c>
      <c r="BO229" s="11">
        <f t="shared" si="155"/>
        <v>1.0185060739875531</v>
      </c>
      <c r="BP229" s="11">
        <f t="shared" si="155"/>
        <v>5.3036800393984895E-3</v>
      </c>
      <c r="BQ229" s="11">
        <f t="shared" si="155"/>
        <v>0</v>
      </c>
      <c r="BR229" s="11">
        <f t="shared" si="155"/>
        <v>0</v>
      </c>
      <c r="BS229" s="6"/>
      <c r="BT229" s="6">
        <f t="shared" si="141"/>
        <v>0.6343147039254825</v>
      </c>
      <c r="BU229" s="6">
        <f t="shared" si="142"/>
        <v>1.3949600798403194</v>
      </c>
      <c r="BV229" s="6">
        <f t="shared" si="143"/>
        <v>97.9707252162342</v>
      </c>
      <c r="BW229" s="6">
        <f t="shared" si="139"/>
        <v>0.29400994539057151</v>
      </c>
      <c r="BX229" s="11">
        <f t="shared" si="153"/>
        <v>1.0185060739875531</v>
      </c>
      <c r="BY229" s="16">
        <f t="shared" si="154"/>
        <v>0.96884702369614162</v>
      </c>
      <c r="BZ229" s="17">
        <f t="shared" si="140"/>
        <v>0.97170392988976861</v>
      </c>
      <c r="CA229" s="3"/>
      <c r="CB229" t="s">
        <v>144</v>
      </c>
      <c r="CC229" s="3"/>
      <c r="CD229" s="3"/>
      <c r="CE229" s="2"/>
      <c r="CF229" s="2"/>
      <c r="CH229" s="6"/>
      <c r="CI229" s="6"/>
      <c r="CJ229" s="6"/>
      <c r="CK229" s="6"/>
      <c r="CL229" s="6"/>
      <c r="CM229" s="6"/>
      <c r="CN229" s="6"/>
      <c r="CO229" s="6"/>
      <c r="CP229" s="6"/>
      <c r="CQ229" s="6"/>
      <c r="CR229" s="6"/>
      <c r="CS229" s="6"/>
      <c r="CT229" s="6"/>
      <c r="CU229" s="6"/>
      <c r="CV229" s="6"/>
      <c r="CW229" s="6"/>
      <c r="CX229" s="6"/>
      <c r="CY229" s="6"/>
      <c r="CZ229" s="6"/>
      <c r="DA229" s="6"/>
      <c r="DB229" s="6"/>
      <c r="DC229" s="6"/>
      <c r="DD229" s="6"/>
      <c r="DE229" s="6"/>
      <c r="DF229" s="6"/>
      <c r="DG229" s="6"/>
      <c r="DH229" s="6"/>
      <c r="DI229" s="6"/>
      <c r="DJ229" s="6"/>
      <c r="DK229" s="6"/>
      <c r="DL229" s="6"/>
      <c r="DM229" s="6"/>
      <c r="DN229" s="6"/>
      <c r="DO229" s="6"/>
      <c r="DP229" s="6"/>
      <c r="DQ229" s="6"/>
      <c r="DR229" s="6"/>
      <c r="DS229" s="6"/>
    </row>
    <row r="230" spans="1:123" x14ac:dyDescent="0.2">
      <c r="A230" s="2" t="s">
        <v>133</v>
      </c>
      <c r="B230" t="s">
        <v>132</v>
      </c>
      <c r="C230" s="2">
        <v>66</v>
      </c>
      <c r="D230" s="2">
        <v>40</v>
      </c>
      <c r="E230" s="2">
        <v>15</v>
      </c>
      <c r="F230" s="2">
        <v>20</v>
      </c>
      <c r="G230" s="2">
        <v>5</v>
      </c>
      <c r="H230" s="2">
        <v>637</v>
      </c>
      <c r="I230" s="2">
        <v>2</v>
      </c>
      <c r="J230" s="2">
        <v>0.125251</v>
      </c>
      <c r="K230" s="2"/>
      <c r="L230" s="2">
        <v>0.31311299999999997</v>
      </c>
      <c r="M230" s="2">
        <v>-5.8500000000000002E-3</v>
      </c>
      <c r="N230" s="2">
        <v>13.3429</v>
      </c>
      <c r="O230" s="2">
        <v>-3.49E-3</v>
      </c>
      <c r="P230" s="2">
        <v>9.8255800000000004</v>
      </c>
      <c r="Q230" s="2">
        <v>30.0486</v>
      </c>
      <c r="R230" s="2">
        <v>-1.0279999999999999E-2</v>
      </c>
      <c r="S230" s="2">
        <v>0</v>
      </c>
      <c r="T230" s="2">
        <v>-7.11E-3</v>
      </c>
      <c r="U230" s="2">
        <v>-3.2599999999999999E-3</v>
      </c>
      <c r="V230" s="2">
        <v>2.0709999999999999E-3</v>
      </c>
      <c r="W230" s="2">
        <v>0</v>
      </c>
      <c r="X230" s="2">
        <v>0</v>
      </c>
      <c r="Y230" s="2">
        <v>45.7759</v>
      </c>
      <c r="Z230" s="2">
        <v>99.403400000000005</v>
      </c>
      <c r="AA230" s="2"/>
      <c r="AB230" s="2"/>
      <c r="AC230" s="2">
        <f t="shared" ref="AC230:AC240" si="156">L230*1.1165</f>
        <v>0.34959066449999998</v>
      </c>
      <c r="AD230" s="2"/>
      <c r="AE230" s="2"/>
      <c r="AF230" s="2"/>
      <c r="AG230" s="2"/>
      <c r="AH230" s="2"/>
      <c r="AI230" s="2"/>
      <c r="AJ230" s="2"/>
      <c r="AK230" s="2"/>
      <c r="AL230" s="2"/>
      <c r="AM230" s="2">
        <v>0.11733</v>
      </c>
      <c r="AN230" s="2"/>
      <c r="AO230" s="2"/>
      <c r="AP230" s="2"/>
      <c r="AQ230" s="2"/>
      <c r="AR230" s="2"/>
      <c r="AS230" s="2"/>
      <c r="AT230" s="2">
        <v>4.9098999999999997E-2</v>
      </c>
      <c r="AU230" s="2">
        <v>7.3488600000000002</v>
      </c>
      <c r="AV230" s="2">
        <v>1.4400000000000001E-3</v>
      </c>
      <c r="AW230" s="2">
        <v>23.0411</v>
      </c>
      <c r="AX230" s="2">
        <v>7.8424800000000001</v>
      </c>
      <c r="AY230" s="2">
        <v>0</v>
      </c>
      <c r="AZ230" s="2">
        <v>0</v>
      </c>
      <c r="BA230" s="2">
        <v>0</v>
      </c>
      <c r="BB230" s="2">
        <v>61.615000000000002</v>
      </c>
      <c r="BC230" s="2">
        <v>100</v>
      </c>
      <c r="BD230" s="3">
        <f t="shared" ref="BD230:BD237" si="157">AM230/(SUM(AM230:BA230))*5</f>
        <v>1.5277220816113745E-2</v>
      </c>
      <c r="BE230" s="3"/>
      <c r="BF230" s="3">
        <f t="shared" ref="BF230:BF237" si="158">AO230/(SUM(AM230:BA230))*5</f>
        <v>0</v>
      </c>
      <c r="BG230" s="3">
        <f t="shared" ref="BG230:BG237" si="159">AP230/(SUM(AM230:BA230))*5</f>
        <v>0</v>
      </c>
      <c r="BH230" s="3">
        <f t="shared" ref="BH230:BH237" si="160">AQ230/(SUM(AM230:BA230))*5</f>
        <v>0</v>
      </c>
      <c r="BI230" s="3">
        <f t="shared" ref="BI230:BI237" si="161">AR230/(SUM(AM230:BA230))*5</f>
        <v>0</v>
      </c>
      <c r="BJ230" s="3">
        <f t="shared" ref="BJ230:BJ237" si="162">AS230/(SUM(AM230:BA230))*5</f>
        <v>0</v>
      </c>
      <c r="BK230" s="3">
        <f t="shared" ref="BK230:BK237" si="163">AT230/(SUM(AM230:BA230))*5</f>
        <v>6.3930475142791165E-3</v>
      </c>
      <c r="BL230" s="3">
        <f t="shared" ref="BL230:BL237" si="164">AU230/(SUM(AM230:BA230))*5</f>
        <v>0.9568751126455779</v>
      </c>
      <c r="BM230" s="3">
        <f t="shared" ref="BM230:BM237" si="165">AV230/(SUM(AM230:BA230))*5</f>
        <v>1.8749849122307846E-4</v>
      </c>
      <c r="BN230" s="3">
        <f t="shared" ref="BN230:BN237" si="166">AW230/(SUM(AM230:BA230))*5</f>
        <v>3.0001190875833839</v>
      </c>
      <c r="BO230" s="3">
        <f t="shared" ref="BO230:BO237" si="167">AX230/(SUM(AM230:BA230))*5</f>
        <v>1.0211480329494225</v>
      </c>
      <c r="BP230" s="3">
        <f t="shared" ref="BP230:BP237" si="168">AY230/(SUM(AM230:BA230))*5</f>
        <v>0</v>
      </c>
      <c r="BQ230" s="3">
        <f t="shared" ref="BQ230:BQ237" si="169">AZ230/(SUM(AM230:BA230))*5</f>
        <v>0</v>
      </c>
      <c r="BR230" s="3">
        <f t="shared" ref="BR230:BR237" si="170">BA230/(SUM(AM230:BA230))*5</f>
        <v>0</v>
      </c>
      <c r="BS230" s="2"/>
      <c r="BT230" s="2">
        <f t="shared" si="141"/>
        <v>0</v>
      </c>
      <c r="BU230" s="2">
        <f t="shared" si="142"/>
        <v>1.5714842510035238</v>
      </c>
      <c r="BV230" s="2">
        <f t="shared" si="143"/>
        <v>98.428515748996475</v>
      </c>
      <c r="BW230" s="2">
        <f t="shared" si="139"/>
        <v>0.65332151564630447</v>
      </c>
      <c r="BX230" s="3">
        <f t="shared" si="153"/>
        <v>4.0212671205328068</v>
      </c>
      <c r="BY230" s="14">
        <f t="shared" si="154"/>
        <v>0.97215233346169161</v>
      </c>
      <c r="BZ230" s="15">
        <f t="shared" si="140"/>
        <v>0.97854538097597077</v>
      </c>
      <c r="CA230" s="3"/>
      <c r="CD230" s="3"/>
      <c r="CE230" s="2"/>
      <c r="CF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  <c r="CZ230" s="2"/>
      <c r="DA230" s="2"/>
      <c r="DB230" s="2"/>
      <c r="DC230" s="2"/>
      <c r="DD230" s="2"/>
      <c r="DE230" s="2"/>
      <c r="DF230" s="2"/>
      <c r="DG230" s="2"/>
      <c r="DH230" s="2"/>
      <c r="DI230" s="2"/>
      <c r="DJ230" s="2"/>
      <c r="DK230" s="2"/>
      <c r="DL230" s="2"/>
      <c r="DM230" s="2"/>
      <c r="DN230" s="2"/>
      <c r="DO230" s="2"/>
      <c r="DP230" s="2"/>
      <c r="DQ230" s="2"/>
      <c r="DR230" s="2"/>
      <c r="DS230" s="2"/>
    </row>
    <row r="231" spans="1:123" x14ac:dyDescent="0.2">
      <c r="A231" s="2" t="s">
        <v>133</v>
      </c>
      <c r="B231" t="s">
        <v>132</v>
      </c>
      <c r="C231" s="2">
        <v>66</v>
      </c>
      <c r="D231" s="2">
        <v>40</v>
      </c>
      <c r="E231" s="2">
        <v>15</v>
      </c>
      <c r="F231" s="2">
        <v>20</v>
      </c>
      <c r="G231" s="2">
        <v>5</v>
      </c>
      <c r="H231" s="2">
        <v>638</v>
      </c>
      <c r="I231" s="2">
        <v>3</v>
      </c>
      <c r="J231" s="2">
        <v>0.16183700000000001</v>
      </c>
      <c r="K231" s="2"/>
      <c r="L231" s="2">
        <v>0.32924700000000001</v>
      </c>
      <c r="M231" s="2">
        <v>-8.9999999999999998E-4</v>
      </c>
      <c r="N231" s="2">
        <v>13.620799999999999</v>
      </c>
      <c r="O231" s="2">
        <v>4.0390000000000001E-3</v>
      </c>
      <c r="P231" s="2">
        <v>9.8337400000000006</v>
      </c>
      <c r="Q231" s="2">
        <v>30.033000000000001</v>
      </c>
      <c r="R231" s="2">
        <v>-2.15E-3</v>
      </c>
      <c r="S231" s="2">
        <v>0</v>
      </c>
      <c r="T231" s="2">
        <v>-3.46E-3</v>
      </c>
      <c r="U231" s="2">
        <v>-1.9300000000000001E-3</v>
      </c>
      <c r="V231" s="2">
        <v>1.9919999999999998E-3</v>
      </c>
      <c r="W231" s="2">
        <v>0</v>
      </c>
      <c r="X231" s="2">
        <v>0</v>
      </c>
      <c r="Y231" s="2">
        <v>45.847299999999997</v>
      </c>
      <c r="Z231" s="2">
        <v>99.823499999999996</v>
      </c>
      <c r="AA231" s="2"/>
      <c r="AB231" s="2"/>
      <c r="AC231" s="2">
        <f t="shared" si="156"/>
        <v>0.36760427550000002</v>
      </c>
      <c r="AD231" s="2"/>
      <c r="AE231" s="2"/>
      <c r="AF231" s="2"/>
      <c r="AG231" s="2"/>
      <c r="AH231" s="2"/>
      <c r="AI231" s="2"/>
      <c r="AJ231" s="2"/>
      <c r="AK231" s="2"/>
      <c r="AL231" s="2"/>
      <c r="AM231" s="2">
        <v>0.15115899999999999</v>
      </c>
      <c r="AN231" s="2"/>
      <c r="AO231" s="2"/>
      <c r="AP231" s="2">
        <v>2.1640000000000001E-3</v>
      </c>
      <c r="AQ231" s="2"/>
      <c r="AR231" s="2"/>
      <c r="AS231" s="2"/>
      <c r="AT231" s="2">
        <v>5.1478000000000003E-2</v>
      </c>
      <c r="AU231" s="2">
        <v>7.47994</v>
      </c>
      <c r="AV231" s="2">
        <v>1.3810000000000001E-3</v>
      </c>
      <c r="AW231" s="2">
        <v>22.961600000000001</v>
      </c>
      <c r="AX231" s="2">
        <v>7.8259800000000004</v>
      </c>
      <c r="AY231" s="2">
        <v>0</v>
      </c>
      <c r="AZ231" s="2">
        <v>0</v>
      </c>
      <c r="BA231" s="2">
        <v>0</v>
      </c>
      <c r="BB231" s="2">
        <v>61.530099999999997</v>
      </c>
      <c r="BC231" s="2">
        <v>100</v>
      </c>
      <c r="BD231" s="3">
        <f t="shared" si="157"/>
        <v>1.9644457401057996E-2</v>
      </c>
      <c r="BE231" s="3"/>
      <c r="BF231" s="3">
        <f t="shared" si="158"/>
        <v>0</v>
      </c>
      <c r="BG231" s="3">
        <f t="shared" si="159"/>
        <v>2.8123106011477655E-4</v>
      </c>
      <c r="BH231" s="3">
        <f t="shared" si="160"/>
        <v>0</v>
      </c>
      <c r="BI231" s="3">
        <f t="shared" si="161"/>
        <v>0</v>
      </c>
      <c r="BJ231" s="3">
        <f t="shared" si="162"/>
        <v>0</v>
      </c>
      <c r="BK231" s="3">
        <f t="shared" si="163"/>
        <v>6.6900242664456877E-3</v>
      </c>
      <c r="BL231" s="3">
        <f t="shared" si="164"/>
        <v>0.97208477624534273</v>
      </c>
      <c r="BM231" s="3">
        <f t="shared" si="165"/>
        <v>1.7947324122851501E-4</v>
      </c>
      <c r="BN231" s="3">
        <f t="shared" si="166"/>
        <v>2.9840642837021503</v>
      </c>
      <c r="BO231" s="3">
        <f t="shared" si="167"/>
        <v>1.0170557540836596</v>
      </c>
      <c r="BP231" s="3">
        <f t="shared" si="168"/>
        <v>0</v>
      </c>
      <c r="BQ231" s="3">
        <f t="shared" si="169"/>
        <v>0</v>
      </c>
      <c r="BR231" s="3">
        <f t="shared" si="170"/>
        <v>0</v>
      </c>
      <c r="BS231" s="2"/>
      <c r="BT231" s="2">
        <f t="shared" si="141"/>
        <v>2.8349606190694591E-2</v>
      </c>
      <c r="BU231" s="2">
        <f t="shared" si="142"/>
        <v>1.9802671544266193</v>
      </c>
      <c r="BV231" s="2">
        <f t="shared" si="143"/>
        <v>97.991383239382685</v>
      </c>
      <c r="BW231" s="2">
        <f t="shared" si="139"/>
        <v>0.66987293390889813</v>
      </c>
      <c r="BX231" s="3">
        <f t="shared" si="153"/>
        <v>4.0011200377858103</v>
      </c>
      <c r="BY231" s="14">
        <f t="shared" si="154"/>
        <v>0.99201046470651555</v>
      </c>
      <c r="BZ231" s="15">
        <f t="shared" si="140"/>
        <v>0.99870048897296126</v>
      </c>
      <c r="CA231" s="3"/>
      <c r="CC231" s="3"/>
      <c r="CD231" s="3"/>
      <c r="CE231" s="2"/>
      <c r="CF231" s="2"/>
      <c r="CG231" s="2"/>
      <c r="CH231" s="2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  <c r="DM231" s="6"/>
      <c r="DN231" s="6"/>
      <c r="DO231" s="6"/>
      <c r="DP231" s="6"/>
      <c r="DQ231" s="6"/>
      <c r="DR231" s="6"/>
      <c r="DS231" s="6"/>
    </row>
    <row r="232" spans="1:123" x14ac:dyDescent="0.2">
      <c r="A232" s="2" t="s">
        <v>133</v>
      </c>
      <c r="B232" t="s">
        <v>132</v>
      </c>
      <c r="C232" s="2">
        <v>66</v>
      </c>
      <c r="D232" s="2">
        <v>40</v>
      </c>
      <c r="E232" s="2">
        <v>15</v>
      </c>
      <c r="F232" s="2">
        <v>20</v>
      </c>
      <c r="G232" s="2">
        <v>5</v>
      </c>
      <c r="H232" s="2">
        <v>639</v>
      </c>
      <c r="I232" s="2">
        <v>4</v>
      </c>
      <c r="J232" s="2">
        <v>0.30582100000000001</v>
      </c>
      <c r="K232" s="2"/>
      <c r="L232" s="2">
        <v>0.43539600000000001</v>
      </c>
      <c r="M232" s="2">
        <v>-1.3799999999999999E-3</v>
      </c>
      <c r="N232" s="2">
        <v>13.185700000000001</v>
      </c>
      <c r="O232" s="2">
        <v>1.3838E-2</v>
      </c>
      <c r="P232" s="2">
        <v>9.8550000000000004</v>
      </c>
      <c r="Q232" s="2">
        <v>29.861599999999999</v>
      </c>
      <c r="R232" s="2">
        <v>1.372E-3</v>
      </c>
      <c r="S232" s="2">
        <v>1.8513999999999999E-2</v>
      </c>
      <c r="T232" s="2">
        <v>-8.9999999999999993E-3</v>
      </c>
      <c r="U232" s="2">
        <v>4.5899999999999999E-4</v>
      </c>
      <c r="V232" s="2">
        <v>-1.67E-2</v>
      </c>
      <c r="W232" s="2">
        <v>0</v>
      </c>
      <c r="X232" s="2">
        <v>0</v>
      </c>
      <c r="Y232" s="2">
        <v>45.652500000000003</v>
      </c>
      <c r="Z232" s="2">
        <v>99.303100000000001</v>
      </c>
      <c r="AA232" s="2"/>
      <c r="AB232" s="2"/>
      <c r="AC232" s="2">
        <f t="shared" si="156"/>
        <v>0.48611963400000002</v>
      </c>
      <c r="AD232" s="2"/>
      <c r="AE232" s="2"/>
      <c r="AF232" s="2"/>
      <c r="AG232" s="2"/>
      <c r="AH232" s="2"/>
      <c r="AI232" s="2"/>
      <c r="AJ232" s="2"/>
      <c r="AK232" s="2"/>
      <c r="AL232" s="2"/>
      <c r="AM232" s="2">
        <v>0.28695900000000002</v>
      </c>
      <c r="AN232" s="2"/>
      <c r="AO232" s="2"/>
      <c r="AP232" s="2">
        <v>7.4479999999999998E-3</v>
      </c>
      <c r="AQ232" s="2">
        <v>2.0699999999999999E-4</v>
      </c>
      <c r="AR232" s="2"/>
      <c r="AS232" s="2">
        <v>5.2999999999999998E-4</v>
      </c>
      <c r="AT232" s="2">
        <v>6.8388000000000004E-2</v>
      </c>
      <c r="AU232" s="2">
        <v>7.2743799999999998</v>
      </c>
      <c r="AV232" s="2"/>
      <c r="AW232" s="2">
        <v>22.9358</v>
      </c>
      <c r="AX232" s="2">
        <v>7.8790500000000003</v>
      </c>
      <c r="AY232" s="2">
        <v>1.2456E-2</v>
      </c>
      <c r="AZ232" s="2">
        <v>0</v>
      </c>
      <c r="BA232" s="2">
        <v>0</v>
      </c>
      <c r="BB232" s="2">
        <v>61.551200000000001</v>
      </c>
      <c r="BC232" s="2">
        <v>100</v>
      </c>
      <c r="BD232" s="3">
        <f t="shared" si="157"/>
        <v>3.7301101478223783E-2</v>
      </c>
      <c r="BE232" s="3"/>
      <c r="BF232" s="3">
        <f t="shared" si="158"/>
        <v>0</v>
      </c>
      <c r="BG232" s="3">
        <f t="shared" si="159"/>
        <v>9.6814737927651941E-4</v>
      </c>
      <c r="BH232" s="3">
        <f t="shared" si="160"/>
        <v>2.6907425820386616E-5</v>
      </c>
      <c r="BI232" s="3">
        <f t="shared" si="161"/>
        <v>0</v>
      </c>
      <c r="BJ232" s="3">
        <f t="shared" si="162"/>
        <v>6.8893409105337707E-5</v>
      </c>
      <c r="BK232" s="3">
        <f t="shared" si="163"/>
        <v>8.8895895507468594E-3</v>
      </c>
      <c r="BL232" s="3">
        <f t="shared" si="164"/>
        <v>0.94557893835412554</v>
      </c>
      <c r="BM232" s="3">
        <f t="shared" si="165"/>
        <v>0</v>
      </c>
      <c r="BN232" s="3">
        <f t="shared" si="166"/>
        <v>2.9813687784117073</v>
      </c>
      <c r="BO232" s="3">
        <f t="shared" si="167"/>
        <v>1.024178518889455</v>
      </c>
      <c r="BP232" s="3">
        <f t="shared" si="168"/>
        <v>1.6191251015397858E-3</v>
      </c>
      <c r="BQ232" s="3">
        <f t="shared" si="169"/>
        <v>0</v>
      </c>
      <c r="BR232" s="3">
        <f t="shared" si="170"/>
        <v>0</v>
      </c>
      <c r="BS232" s="2"/>
      <c r="BT232" s="2">
        <f t="shared" si="141"/>
        <v>9.8404143226649143E-2</v>
      </c>
      <c r="BU232" s="2">
        <f t="shared" si="142"/>
        <v>3.7913472792932343</v>
      </c>
      <c r="BV232" s="2">
        <f t="shared" si="143"/>
        <v>96.110248577480121</v>
      </c>
      <c r="BW232" s="2">
        <f t="shared" si="139"/>
        <v>0.89546200001964094</v>
      </c>
      <c r="BX232" s="3">
        <f t="shared" si="153"/>
        <v>4.0055742047269831</v>
      </c>
      <c r="BY232" s="14">
        <f t="shared" si="154"/>
        <v>0.98384818721162581</v>
      </c>
      <c r="BZ232" s="15">
        <f t="shared" si="140"/>
        <v>0.99273777676237263</v>
      </c>
      <c r="CA232" s="3"/>
      <c r="CC232" s="3"/>
      <c r="CD232" s="3"/>
      <c r="CE232" s="2"/>
      <c r="CF232" s="2"/>
      <c r="CG232" s="2"/>
      <c r="CH232" s="5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  <c r="CZ232" s="2"/>
      <c r="DA232" s="2"/>
      <c r="DB232" s="2"/>
      <c r="DC232" s="2"/>
      <c r="DD232" s="2"/>
      <c r="DE232" s="2"/>
      <c r="DF232" s="2"/>
      <c r="DG232" s="2"/>
      <c r="DH232" s="2"/>
      <c r="DI232" s="2"/>
      <c r="DJ232" s="2"/>
      <c r="DK232" s="2"/>
      <c r="DL232" s="2"/>
      <c r="DM232" s="2"/>
      <c r="DN232" s="2"/>
      <c r="DO232" s="2"/>
      <c r="DP232" s="2"/>
      <c r="DQ232" s="2"/>
      <c r="DR232" s="2"/>
      <c r="DS232" s="2"/>
    </row>
    <row r="233" spans="1:123" x14ac:dyDescent="0.2">
      <c r="A233" s="2" t="s">
        <v>133</v>
      </c>
      <c r="B233" t="s">
        <v>132</v>
      </c>
      <c r="C233" s="2">
        <v>66</v>
      </c>
      <c r="D233" s="2">
        <v>40</v>
      </c>
      <c r="E233" s="2">
        <v>15</v>
      </c>
      <c r="F233" s="2">
        <v>20</v>
      </c>
      <c r="G233" s="2">
        <v>5</v>
      </c>
      <c r="H233" s="2">
        <v>636</v>
      </c>
      <c r="I233" s="2">
        <v>1</v>
      </c>
      <c r="J233" s="2">
        <v>0.37750899999999998</v>
      </c>
      <c r="K233" s="2"/>
      <c r="L233" s="2">
        <v>0.355323</v>
      </c>
      <c r="M233" s="2">
        <v>-3.5300000000000002E-3</v>
      </c>
      <c r="N233" s="2">
        <v>12.8573</v>
      </c>
      <c r="O233" s="2">
        <v>3.1794000000000003E-2</v>
      </c>
      <c r="P233" s="2">
        <v>9.80091</v>
      </c>
      <c r="Q233" s="2">
        <v>30.0258</v>
      </c>
      <c r="R233" s="2">
        <v>1.1481999999999999E-2</v>
      </c>
      <c r="S233" s="2">
        <v>0</v>
      </c>
      <c r="T233" s="2">
        <v>-5.0899999999999999E-3</v>
      </c>
      <c r="U233" s="2">
        <v>-3.9899999999999996E-3</v>
      </c>
      <c r="V233" s="2">
        <v>4.7070000000000002E-3</v>
      </c>
      <c r="W233" s="2">
        <v>0.13623499999999999</v>
      </c>
      <c r="X233" s="2">
        <v>0</v>
      </c>
      <c r="Y233" s="2">
        <v>45.780099999999997</v>
      </c>
      <c r="Z233" s="2">
        <v>99.368499999999997</v>
      </c>
      <c r="AA233" s="2"/>
      <c r="AB233" s="2"/>
      <c r="AC233" s="2">
        <f t="shared" si="156"/>
        <v>0.39671812950000002</v>
      </c>
      <c r="AD233" s="2"/>
      <c r="AE233" s="2"/>
      <c r="AF233" s="2"/>
      <c r="AG233" s="2"/>
      <c r="AH233" s="2"/>
      <c r="AI233" s="2"/>
      <c r="AJ233" s="2"/>
      <c r="AK233" s="2"/>
      <c r="AL233" s="2"/>
      <c r="AM233" s="2">
        <v>0.35356399999999999</v>
      </c>
      <c r="AN233" s="2"/>
      <c r="AO233" s="2"/>
      <c r="AP233" s="2">
        <v>1.7080999999999999E-2</v>
      </c>
      <c r="AQ233" s="2"/>
      <c r="AR233" s="2"/>
      <c r="AS233" s="2">
        <v>4.4270000000000004E-3</v>
      </c>
      <c r="AT233" s="2">
        <v>5.5707E-2</v>
      </c>
      <c r="AU233" s="2">
        <v>7.0799399999999997</v>
      </c>
      <c r="AV233" s="2">
        <v>3.2720000000000002E-3</v>
      </c>
      <c r="AW233" s="2">
        <v>23.018899999999999</v>
      </c>
      <c r="AX233" s="2">
        <v>7.82118</v>
      </c>
      <c r="AY233" s="2">
        <v>0</v>
      </c>
      <c r="AZ233" s="2">
        <v>4.4873999999999997E-2</v>
      </c>
      <c r="BA233" s="2">
        <v>0</v>
      </c>
      <c r="BB233" s="2">
        <v>61.607999999999997</v>
      </c>
      <c r="BC233" s="2">
        <v>100</v>
      </c>
      <c r="BD233" s="3">
        <f t="shared" si="157"/>
        <v>4.6038244019464603E-2</v>
      </c>
      <c r="BE233" s="3"/>
      <c r="BF233" s="3">
        <f t="shared" si="158"/>
        <v>0</v>
      </c>
      <c r="BG233" s="3">
        <f t="shared" si="159"/>
        <v>2.2241496478614189E-3</v>
      </c>
      <c r="BH233" s="3">
        <f t="shared" si="160"/>
        <v>0</v>
      </c>
      <c r="BI233" s="3">
        <f t="shared" si="161"/>
        <v>0</v>
      </c>
      <c r="BJ233" s="3">
        <f t="shared" si="162"/>
        <v>5.7644812897854358E-4</v>
      </c>
      <c r="BK233" s="3">
        <f t="shared" si="163"/>
        <v>7.2537149132612892E-3</v>
      </c>
      <c r="BL233" s="3">
        <f t="shared" si="164"/>
        <v>0.92189251553655971</v>
      </c>
      <c r="BM233" s="3">
        <f t="shared" si="165"/>
        <v>4.2605337203925788E-4</v>
      </c>
      <c r="BN233" s="3">
        <f t="shared" si="166"/>
        <v>2.9973349528222712</v>
      </c>
      <c r="BO233" s="3">
        <f t="shared" si="167"/>
        <v>1.0184107922756733</v>
      </c>
      <c r="BP233" s="3">
        <f t="shared" si="168"/>
        <v>0</v>
      </c>
      <c r="BQ233" s="3">
        <f t="shared" si="169"/>
        <v>5.8431292838904813E-3</v>
      </c>
      <c r="BR233" s="3">
        <f t="shared" si="170"/>
        <v>0</v>
      </c>
      <c r="BS233" s="2"/>
      <c r="BT233" s="2">
        <f t="shared" si="141"/>
        <v>0.22925716571249102</v>
      </c>
      <c r="BU233" s="2">
        <f t="shared" si="142"/>
        <v>4.745452873834739</v>
      </c>
      <c r="BV233" s="2">
        <f t="shared" si="143"/>
        <v>95.025289960452781</v>
      </c>
      <c r="BW233" s="2">
        <f t="shared" si="139"/>
        <v>0.74213739620041419</v>
      </c>
      <c r="BX233" s="3">
        <f t="shared" si="153"/>
        <v>4.015745745097945</v>
      </c>
      <c r="BY233" s="14">
        <f t="shared" si="154"/>
        <v>0.9701549092038857</v>
      </c>
      <c r="BZ233" s="15">
        <f t="shared" si="140"/>
        <v>0.97740862411714702</v>
      </c>
      <c r="CA233" s="3"/>
      <c r="CB233" t="s">
        <v>148</v>
      </c>
      <c r="CC233" s="8"/>
      <c r="CD233" s="3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  <c r="CZ233" s="2"/>
      <c r="DA233" s="2"/>
      <c r="DB233" s="2"/>
      <c r="DC233" s="2"/>
      <c r="DD233" s="2"/>
      <c r="DE233" s="2"/>
      <c r="DF233" s="2"/>
      <c r="DG233" s="2"/>
      <c r="DH233" s="2"/>
      <c r="DI233" s="2"/>
      <c r="DJ233" s="2"/>
      <c r="DK233" s="2"/>
      <c r="DL233" s="2"/>
      <c r="DM233" s="2"/>
      <c r="DN233" s="2"/>
      <c r="DO233" s="2"/>
      <c r="DP233" s="2"/>
      <c r="DQ233" s="2"/>
      <c r="DR233" s="2"/>
      <c r="DS233" s="2"/>
    </row>
    <row r="234" spans="1:123" x14ac:dyDescent="0.2">
      <c r="A234" s="2" t="s">
        <v>134</v>
      </c>
      <c r="B234" t="s">
        <v>132</v>
      </c>
      <c r="C234" s="2">
        <v>61</v>
      </c>
      <c r="D234" s="2">
        <v>40</v>
      </c>
      <c r="E234" s="2">
        <v>15</v>
      </c>
      <c r="F234" s="2">
        <v>20</v>
      </c>
      <c r="G234" s="2">
        <v>5</v>
      </c>
      <c r="H234" s="2">
        <v>617</v>
      </c>
      <c r="I234" s="2">
        <v>1</v>
      </c>
      <c r="J234" s="2">
        <v>0.111221</v>
      </c>
      <c r="K234" s="2"/>
      <c r="L234" s="2">
        <v>0.21671000000000001</v>
      </c>
      <c r="M234" s="2">
        <v>-3.3500000000000001E-3</v>
      </c>
      <c r="N234" s="2">
        <v>13.0243</v>
      </c>
      <c r="O234" s="2">
        <v>6.7999999999999999E-5</v>
      </c>
      <c r="P234" s="2">
        <v>10.032299999999999</v>
      </c>
      <c r="Q234" s="2">
        <v>30.543099999999999</v>
      </c>
      <c r="R234" s="2">
        <v>3.6172999999999997E-2</v>
      </c>
      <c r="S234" s="2">
        <v>5.534E-2</v>
      </c>
      <c r="T234" s="2">
        <v>-1.47E-3</v>
      </c>
      <c r="U234" s="2">
        <v>-6.4900000000000001E-3</v>
      </c>
      <c r="V234" s="2">
        <v>-4.5599999999999998E-3</v>
      </c>
      <c r="W234" s="2">
        <v>9.7280000000000005E-3</v>
      </c>
      <c r="X234" s="2">
        <v>0</v>
      </c>
      <c r="Y234" s="2">
        <v>46.534500000000001</v>
      </c>
      <c r="Z234" s="2">
        <v>100.548</v>
      </c>
      <c r="AA234" s="2"/>
      <c r="AB234" s="2"/>
      <c r="AC234" s="2">
        <f t="shared" si="156"/>
        <v>0.24195671500000002</v>
      </c>
      <c r="AD234" s="2"/>
      <c r="AE234" s="2"/>
      <c r="AF234" s="2"/>
      <c r="AG234" s="2"/>
      <c r="AH234" s="2"/>
      <c r="AI234" s="2"/>
      <c r="AJ234" s="2"/>
      <c r="AK234" s="2"/>
      <c r="AL234" s="2"/>
      <c r="AM234" s="2">
        <v>0.102729</v>
      </c>
      <c r="AN234" s="2"/>
      <c r="AO234" s="2"/>
      <c r="AP234" s="2">
        <v>3.6000000000000001E-5</v>
      </c>
      <c r="AQ234" s="2"/>
      <c r="AR234" s="2"/>
      <c r="AS234" s="2">
        <v>1.3754000000000001E-2</v>
      </c>
      <c r="AT234" s="2">
        <v>3.3506000000000001E-2</v>
      </c>
      <c r="AU234" s="2">
        <v>7.0729300000000004</v>
      </c>
      <c r="AV234" s="2"/>
      <c r="AW234" s="2">
        <v>23.092400000000001</v>
      </c>
      <c r="AX234" s="2">
        <v>7.8953800000000003</v>
      </c>
      <c r="AY234" s="2">
        <v>3.6650000000000002E-2</v>
      </c>
      <c r="AZ234" s="2">
        <v>3.16E-3</v>
      </c>
      <c r="BA234" s="2">
        <v>0</v>
      </c>
      <c r="BB234" s="2">
        <v>61.759</v>
      </c>
      <c r="BC234" s="2">
        <v>100</v>
      </c>
      <c r="BD234" s="3">
        <f t="shared" si="157"/>
        <v>1.3428436117707603E-2</v>
      </c>
      <c r="BE234" s="3"/>
      <c r="BF234" s="3">
        <f t="shared" si="158"/>
        <v>0</v>
      </c>
      <c r="BG234" s="3">
        <f t="shared" si="159"/>
        <v>4.7058153027623522E-6</v>
      </c>
      <c r="BH234" s="3">
        <f t="shared" si="160"/>
        <v>0</v>
      </c>
      <c r="BI234" s="3">
        <f t="shared" si="161"/>
        <v>0</v>
      </c>
      <c r="BJ234" s="3">
        <f t="shared" si="162"/>
        <v>1.7978828798387051E-3</v>
      </c>
      <c r="BK234" s="3">
        <f t="shared" si="163"/>
        <v>4.3798068759543151E-3</v>
      </c>
      <c r="BL234" s="3">
        <f t="shared" si="164"/>
        <v>0.92455283970463664</v>
      </c>
      <c r="BM234" s="3">
        <f t="shared" si="165"/>
        <v>0</v>
      </c>
      <c r="BN234" s="3">
        <f t="shared" si="166"/>
        <v>3.0185713693752589</v>
      </c>
      <c r="BO234" s="3">
        <f t="shared" si="167"/>
        <v>1.0320611118089948</v>
      </c>
      <c r="BP234" s="3">
        <f t="shared" si="168"/>
        <v>4.7907814123955613E-3</v>
      </c>
      <c r="BQ234" s="3">
        <f t="shared" si="169"/>
        <v>4.1306600990913977E-4</v>
      </c>
      <c r="BR234" s="18">
        <f t="shared" si="170"/>
        <v>0</v>
      </c>
      <c r="BS234" s="2"/>
      <c r="BT234" s="2">
        <f t="shared" si="141"/>
        <v>5.0169356417740726E-4</v>
      </c>
      <c r="BU234" s="2">
        <f t="shared" si="142"/>
        <v>1.4316243931772463</v>
      </c>
      <c r="BV234" s="2">
        <f t="shared" si="143"/>
        <v>98.56787391325858</v>
      </c>
      <c r="BW234" s="2">
        <f t="shared" si="139"/>
        <v>0.46476717738900603</v>
      </c>
      <c r="BX234" s="3">
        <f t="shared" si="153"/>
        <v>4.0506324811842536</v>
      </c>
      <c r="BY234" s="14">
        <f t="shared" si="154"/>
        <v>0.93798598163764701</v>
      </c>
      <c r="BZ234" s="15">
        <f t="shared" si="140"/>
        <v>0.94236578851360131</v>
      </c>
      <c r="CA234" s="3"/>
      <c r="CB234" t="s">
        <v>147</v>
      </c>
      <c r="CD234" s="3"/>
      <c r="CE234" s="2"/>
      <c r="CF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  <c r="CZ234" s="2"/>
      <c r="DA234" s="2"/>
      <c r="DB234" s="2"/>
      <c r="DC234" s="2"/>
      <c r="DD234" s="2"/>
      <c r="DE234" s="2"/>
      <c r="DF234" s="2"/>
      <c r="DG234" s="2"/>
      <c r="DH234" s="2"/>
      <c r="DI234" s="2"/>
      <c r="DJ234" s="2"/>
      <c r="DK234" s="2"/>
      <c r="DL234" s="2"/>
      <c r="DM234" s="2"/>
      <c r="DN234" s="2"/>
      <c r="DO234" s="2"/>
      <c r="DP234" s="2"/>
      <c r="DQ234" s="2"/>
      <c r="DR234" s="2"/>
      <c r="DS234" s="2"/>
    </row>
    <row r="235" spans="1:123" x14ac:dyDescent="0.2">
      <c r="A235" s="2" t="s">
        <v>134</v>
      </c>
      <c r="B235" t="s">
        <v>132</v>
      </c>
      <c r="C235" s="2">
        <v>61</v>
      </c>
      <c r="D235" s="2">
        <v>40</v>
      </c>
      <c r="E235" s="2">
        <v>15</v>
      </c>
      <c r="F235" s="2">
        <v>20</v>
      </c>
      <c r="G235" s="2">
        <v>5</v>
      </c>
      <c r="H235" s="2">
        <v>618</v>
      </c>
      <c r="I235" s="2">
        <v>2</v>
      </c>
      <c r="J235" s="2">
        <v>0.16841200000000001</v>
      </c>
      <c r="K235" s="2"/>
      <c r="L235" s="2">
        <v>0.72625899999999999</v>
      </c>
      <c r="M235" s="2">
        <v>2.346E-3</v>
      </c>
      <c r="N235" s="2">
        <v>13.263999999999999</v>
      </c>
      <c r="O235" s="2">
        <v>1.32E-3</v>
      </c>
      <c r="P235" s="2">
        <v>9.8543500000000002</v>
      </c>
      <c r="Q235" s="2">
        <v>30.047000000000001</v>
      </c>
      <c r="R235" s="2">
        <v>1.1237E-2</v>
      </c>
      <c r="S235" s="2">
        <v>4.8598000000000002E-2</v>
      </c>
      <c r="T235" s="2">
        <v>-4.7699999999999999E-3</v>
      </c>
      <c r="U235" s="2">
        <v>-2.7999999999999998E-4</v>
      </c>
      <c r="V235" s="2">
        <v>-1.039E-2</v>
      </c>
      <c r="W235" s="2">
        <v>0.21934899999999999</v>
      </c>
      <c r="X235" s="2">
        <v>0</v>
      </c>
      <c r="Y235" s="2">
        <v>45.973199999999999</v>
      </c>
      <c r="Z235" s="2">
        <v>100.301</v>
      </c>
      <c r="AA235" s="2"/>
      <c r="AB235" s="2"/>
      <c r="AC235" s="2">
        <f t="shared" si="156"/>
        <v>0.81086817350000007</v>
      </c>
      <c r="AD235" s="2"/>
      <c r="AE235" s="2"/>
      <c r="AF235" s="2"/>
      <c r="AG235" s="2"/>
      <c r="AH235" s="2"/>
      <c r="AI235" s="2"/>
      <c r="AJ235" s="2"/>
      <c r="AK235" s="2"/>
      <c r="AL235" s="2"/>
      <c r="AM235" s="2">
        <v>0.157031</v>
      </c>
      <c r="AN235" s="2"/>
      <c r="AO235" s="2">
        <v>2.0690000000000001E-3</v>
      </c>
      <c r="AP235" s="2">
        <v>7.0600000000000003E-4</v>
      </c>
      <c r="AQ235" s="2"/>
      <c r="AR235" s="2"/>
      <c r="AS235" s="2">
        <v>4.313E-3</v>
      </c>
      <c r="AT235" s="2">
        <v>0.113356</v>
      </c>
      <c r="AU235" s="2">
        <v>7.2715699999999996</v>
      </c>
      <c r="AV235" s="2"/>
      <c r="AW235" s="2">
        <v>22.9331</v>
      </c>
      <c r="AX235" s="2">
        <v>7.8289799999999996</v>
      </c>
      <c r="AY235" s="2">
        <v>3.2489999999999998E-2</v>
      </c>
      <c r="AZ235" s="2">
        <v>7.1929999999999994E-2</v>
      </c>
      <c r="BA235" s="2">
        <v>0</v>
      </c>
      <c r="BB235" s="2">
        <v>61.593699999999998</v>
      </c>
      <c r="BC235" s="2">
        <v>100</v>
      </c>
      <c r="BD235" s="3">
        <f t="shared" si="157"/>
        <v>2.0438470936700232E-2</v>
      </c>
      <c r="BE235" s="3"/>
      <c r="BF235" s="3">
        <f t="shared" si="158"/>
        <v>2.6929202748522766E-4</v>
      </c>
      <c r="BG235" s="3">
        <f t="shared" si="159"/>
        <v>9.1889884680797831E-5</v>
      </c>
      <c r="BH235" s="3">
        <f t="shared" si="160"/>
        <v>0</v>
      </c>
      <c r="BI235" s="3">
        <f t="shared" si="161"/>
        <v>0</v>
      </c>
      <c r="BJ235" s="3">
        <f t="shared" si="162"/>
        <v>5.6136129267461905E-4</v>
      </c>
      <c r="BK235" s="3">
        <f t="shared" si="163"/>
        <v>1.4753923183961074E-2</v>
      </c>
      <c r="BL235" s="3">
        <f t="shared" si="164"/>
        <v>0.94643587641409221</v>
      </c>
      <c r="BM235" s="3">
        <f t="shared" si="165"/>
        <v>0</v>
      </c>
      <c r="BN235" s="3">
        <f t="shared" si="166"/>
        <v>2.9848723999620463</v>
      </c>
      <c r="BO235" s="3">
        <f t="shared" si="167"/>
        <v>1.0189859339493947</v>
      </c>
      <c r="BP235" s="3">
        <f t="shared" si="168"/>
        <v>4.2287568743330332E-3</v>
      </c>
      <c r="BQ235" s="3">
        <f t="shared" si="169"/>
        <v>9.362095474631427E-3</v>
      </c>
      <c r="BR235" s="18">
        <f t="shared" si="170"/>
        <v>0</v>
      </c>
      <c r="BS235" s="2"/>
      <c r="BT235" s="2">
        <f t="shared" si="141"/>
        <v>9.5029051834848114E-3</v>
      </c>
      <c r="BU235" s="2">
        <f t="shared" si="142"/>
        <v>2.113669552220685</v>
      </c>
      <c r="BV235" s="2">
        <f t="shared" si="143"/>
        <v>97.876827542595819</v>
      </c>
      <c r="BW235" s="2">
        <f t="shared" si="139"/>
        <v>1.5028644392570634</v>
      </c>
      <c r="BX235" s="3">
        <f t="shared" si="153"/>
        <v>4.0038583339114409</v>
      </c>
      <c r="BY235" s="14">
        <f t="shared" si="154"/>
        <v>0.96696623723547326</v>
      </c>
      <c r="BZ235" s="15">
        <f t="shared" si="140"/>
        <v>0.98172016041943433</v>
      </c>
      <c r="CA235" s="3"/>
      <c r="CC235" s="3"/>
      <c r="CD235" s="3"/>
      <c r="CE235" s="2"/>
      <c r="CF235" s="2"/>
      <c r="CG235" s="2"/>
      <c r="CH235" s="6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  <c r="CZ235" s="2"/>
      <c r="DA235" s="2"/>
      <c r="DB235" s="2"/>
      <c r="DC235" s="2"/>
      <c r="DD235" s="2"/>
      <c r="DE235" s="2"/>
      <c r="DF235" s="2"/>
      <c r="DG235" s="2"/>
      <c r="DH235" s="2"/>
      <c r="DI235" s="2"/>
      <c r="DJ235" s="2"/>
      <c r="DK235" s="2"/>
      <c r="DL235" s="2"/>
      <c r="DM235" s="2"/>
      <c r="DN235" s="2"/>
      <c r="DO235" s="2"/>
      <c r="DP235" s="2"/>
      <c r="DQ235" s="2"/>
      <c r="DR235" s="2"/>
      <c r="DS235" s="2"/>
    </row>
    <row r="236" spans="1:123" x14ac:dyDescent="0.2">
      <c r="A236" s="2" t="s">
        <v>134</v>
      </c>
      <c r="B236" t="s">
        <v>132</v>
      </c>
      <c r="C236" s="2">
        <v>61</v>
      </c>
      <c r="D236" s="2">
        <v>40</v>
      </c>
      <c r="E236" s="2">
        <v>15</v>
      </c>
      <c r="F236" s="2">
        <v>20</v>
      </c>
      <c r="G236" s="2">
        <v>5</v>
      </c>
      <c r="H236" s="2">
        <v>619</v>
      </c>
      <c r="I236" s="2">
        <v>3</v>
      </c>
      <c r="J236" s="2">
        <v>0.181841</v>
      </c>
      <c r="K236" s="2"/>
      <c r="L236" s="2">
        <v>0.74895500000000004</v>
      </c>
      <c r="M236" s="2">
        <v>-8.4000000000000003E-4</v>
      </c>
      <c r="N236" s="2">
        <v>13.3315</v>
      </c>
      <c r="O236" s="2">
        <v>-4.5100000000000001E-3</v>
      </c>
      <c r="P236" s="2">
        <v>9.9971899999999998</v>
      </c>
      <c r="Q236" s="2">
        <v>29.868300000000001</v>
      </c>
      <c r="R236" s="2">
        <v>5.3579999999999999E-3</v>
      </c>
      <c r="S236" s="2">
        <v>3.5285999999999998E-2</v>
      </c>
      <c r="T236" s="2">
        <v>-1.7099999999999999E-3</v>
      </c>
      <c r="U236" s="2">
        <v>1.031E-3</v>
      </c>
      <c r="V236" s="2">
        <v>-1.5900000000000001E-3</v>
      </c>
      <c r="W236" s="2">
        <v>0.16683999999999999</v>
      </c>
      <c r="X236" s="2">
        <v>0</v>
      </c>
      <c r="Y236" s="2">
        <v>45.892000000000003</v>
      </c>
      <c r="Z236" s="2">
        <v>100.22</v>
      </c>
      <c r="AA236" s="2"/>
      <c r="AB236" s="2"/>
      <c r="AC236" s="2">
        <f t="shared" si="156"/>
        <v>0.83620825750000005</v>
      </c>
      <c r="AD236" s="2"/>
      <c r="AE236" s="2"/>
      <c r="AF236" s="2"/>
      <c r="AG236" s="2"/>
      <c r="AH236" s="2"/>
      <c r="AI236" s="2"/>
      <c r="AJ236" s="2"/>
      <c r="AK236" s="2"/>
      <c r="AL236" s="2"/>
      <c r="AM236" s="2">
        <v>0.16973099999999999</v>
      </c>
      <c r="AN236" s="2"/>
      <c r="AO236" s="2"/>
      <c r="AP236" s="2"/>
      <c r="AQ236" s="2">
        <v>4.6200000000000001E-4</v>
      </c>
      <c r="AR236" s="2"/>
      <c r="AS236" s="2">
        <v>2.0590000000000001E-3</v>
      </c>
      <c r="AT236" s="2">
        <v>0.117022</v>
      </c>
      <c r="AU236" s="2">
        <v>7.3162500000000001</v>
      </c>
      <c r="AV236" s="2"/>
      <c r="AW236" s="2">
        <v>22.820699999999999</v>
      </c>
      <c r="AX236" s="2">
        <v>7.9508200000000002</v>
      </c>
      <c r="AY236" s="2">
        <v>2.3615000000000001E-2</v>
      </c>
      <c r="AZ236" s="2">
        <v>5.4767999999999997E-2</v>
      </c>
      <c r="BA236" s="2">
        <v>0</v>
      </c>
      <c r="BB236" s="2">
        <v>61.549599999999998</v>
      </c>
      <c r="BC236" s="2">
        <v>100</v>
      </c>
      <c r="BD236" s="3">
        <f t="shared" si="157"/>
        <v>2.206853664633603E-2</v>
      </c>
      <c r="BE236" s="3"/>
      <c r="BF236" s="3">
        <f t="shared" si="158"/>
        <v>0</v>
      </c>
      <c r="BG236" s="3">
        <f t="shared" si="159"/>
        <v>0</v>
      </c>
      <c r="BH236" s="3">
        <f t="shared" si="160"/>
        <v>6.0069544930550381E-5</v>
      </c>
      <c r="BI236" s="3">
        <f t="shared" si="161"/>
        <v>0</v>
      </c>
      <c r="BJ236" s="3">
        <f t="shared" si="162"/>
        <v>2.6771253898701997E-4</v>
      </c>
      <c r="BK236" s="3">
        <f t="shared" si="163"/>
        <v>1.5215277677192352E-2</v>
      </c>
      <c r="BL236" s="3">
        <f t="shared" si="164"/>
        <v>0.95126365389207612</v>
      </c>
      <c r="BM236" s="3">
        <f t="shared" si="165"/>
        <v>0</v>
      </c>
      <c r="BN236" s="3">
        <f t="shared" si="166"/>
        <v>2.9671624761831406</v>
      </c>
      <c r="BO236" s="3">
        <f t="shared" si="167"/>
        <v>1.0337708641227674</v>
      </c>
      <c r="BP236" s="3">
        <f t="shared" si="168"/>
        <v>3.0704378864392793E-3</v>
      </c>
      <c r="BQ236" s="3">
        <f t="shared" si="169"/>
        <v>7.1209715081306992E-3</v>
      </c>
      <c r="BR236" s="18">
        <f t="shared" si="170"/>
        <v>0</v>
      </c>
      <c r="BS236" s="2"/>
      <c r="BT236" s="2">
        <f t="shared" si="141"/>
        <v>0</v>
      </c>
      <c r="BU236" s="2">
        <f t="shared" si="142"/>
        <v>2.2673180709381979</v>
      </c>
      <c r="BV236" s="2">
        <f t="shared" si="143"/>
        <v>97.732681929061798</v>
      </c>
      <c r="BW236" s="2">
        <f t="shared" si="139"/>
        <v>1.5391549891536283</v>
      </c>
      <c r="BX236" s="3">
        <f t="shared" si="153"/>
        <v>4.000993409850838</v>
      </c>
      <c r="BY236" s="14">
        <f t="shared" si="154"/>
        <v>0.97333219053841213</v>
      </c>
      <c r="BZ236" s="15">
        <f t="shared" si="140"/>
        <v>0.98854746821560446</v>
      </c>
      <c r="CA236" s="3"/>
      <c r="CC236" s="3"/>
      <c r="CD236" s="3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  <c r="CZ236" s="2"/>
      <c r="DA236" s="2"/>
      <c r="DB236" s="2"/>
      <c r="DC236" s="2"/>
      <c r="DD236" s="2"/>
      <c r="DE236" s="2"/>
      <c r="DF236" s="2"/>
      <c r="DG236" s="2"/>
      <c r="DH236" s="2"/>
      <c r="DI236" s="2"/>
      <c r="DJ236" s="2"/>
      <c r="DK236" s="2"/>
      <c r="DL236" s="2"/>
      <c r="DM236" s="2"/>
      <c r="DN236" s="2"/>
      <c r="DO236" s="2"/>
      <c r="DP236" s="2"/>
      <c r="DQ236" s="2"/>
      <c r="DR236" s="2"/>
      <c r="DS236" s="2"/>
    </row>
    <row r="237" spans="1:123" x14ac:dyDescent="0.2">
      <c r="A237" s="2" t="s">
        <v>134</v>
      </c>
      <c r="B237" t="s">
        <v>132</v>
      </c>
      <c r="C237" s="2">
        <v>61</v>
      </c>
      <c r="D237" s="2">
        <v>40</v>
      </c>
      <c r="E237" s="2">
        <v>15</v>
      </c>
      <c r="F237" s="2">
        <v>20</v>
      </c>
      <c r="G237" s="2">
        <v>5</v>
      </c>
      <c r="H237" s="2">
        <v>620</v>
      </c>
      <c r="I237" s="2">
        <v>4</v>
      </c>
      <c r="J237" s="2">
        <v>0.15590599999999999</v>
      </c>
      <c r="K237" s="2"/>
      <c r="L237" s="2">
        <v>0.159132</v>
      </c>
      <c r="M237" s="2">
        <v>3.1540000000000001E-3</v>
      </c>
      <c r="N237" s="2">
        <v>11.576000000000001</v>
      </c>
      <c r="O237" s="2">
        <v>2.1277000000000001E-2</v>
      </c>
      <c r="P237" s="2">
        <v>8.8620000000000001</v>
      </c>
      <c r="Q237" s="2">
        <v>27.958500000000001</v>
      </c>
      <c r="R237" s="2">
        <v>1.2815999999999999E-2</v>
      </c>
      <c r="S237" s="2">
        <v>5.3621000000000002E-2</v>
      </c>
      <c r="T237" s="2">
        <v>-1.0619999999999999E-2</v>
      </c>
      <c r="U237" s="2">
        <v>-4.7800000000000004E-3</v>
      </c>
      <c r="V237" s="2">
        <v>-3.8899999999999998E-3</v>
      </c>
      <c r="W237" s="2">
        <v>2.5309999999999999E-2</v>
      </c>
      <c r="X237" s="2">
        <v>0</v>
      </c>
      <c r="Y237" s="2">
        <v>42.267800000000001</v>
      </c>
      <c r="Z237" s="2">
        <v>91.076300000000003</v>
      </c>
      <c r="AA237" s="2"/>
      <c r="AB237" s="2"/>
      <c r="AC237" s="2">
        <f t="shared" si="156"/>
        <v>0.177670878</v>
      </c>
      <c r="AD237" s="2"/>
      <c r="AE237" s="2"/>
      <c r="AF237" s="2"/>
      <c r="AG237" s="2"/>
      <c r="AH237" s="2"/>
      <c r="AI237" s="2"/>
      <c r="AJ237" s="2"/>
      <c r="AK237" s="2"/>
      <c r="AL237" s="2"/>
      <c r="AM237" s="2">
        <v>0.15873699999999999</v>
      </c>
      <c r="AN237" s="2"/>
      <c r="AO237" s="2">
        <v>3.0379999999999999E-3</v>
      </c>
      <c r="AP237" s="2">
        <v>1.2426E-2</v>
      </c>
      <c r="AQ237" s="2"/>
      <c r="AR237" s="2">
        <v>-4.5199999999999997E-3</v>
      </c>
      <c r="AS237" s="2">
        <v>5.372E-3</v>
      </c>
      <c r="AT237" s="2">
        <v>2.7120999999999999E-2</v>
      </c>
      <c r="AU237" s="2">
        <v>6.9296899999999999</v>
      </c>
      <c r="AV237" s="2"/>
      <c r="AW237" s="2">
        <v>23.301100000000002</v>
      </c>
      <c r="AX237" s="2">
        <v>7.6879400000000002</v>
      </c>
      <c r="AY237" s="2">
        <v>3.9143999999999998E-2</v>
      </c>
      <c r="AZ237" s="2">
        <v>9.0629999999999999E-3</v>
      </c>
      <c r="BA237" s="2">
        <v>0</v>
      </c>
      <c r="BB237" s="2">
        <v>61.836199999999998</v>
      </c>
      <c r="BC237" s="2">
        <v>100</v>
      </c>
      <c r="BD237" s="3">
        <f t="shared" si="157"/>
        <v>2.0793908456500334E-2</v>
      </c>
      <c r="BE237" s="3"/>
      <c r="BF237" s="3">
        <f t="shared" si="158"/>
        <v>3.9796577918725954E-4</v>
      </c>
      <c r="BG237" s="3">
        <f t="shared" si="159"/>
        <v>1.6277560145427543E-3</v>
      </c>
      <c r="BH237" s="3">
        <f t="shared" si="160"/>
        <v>0</v>
      </c>
      <c r="BI237" s="3">
        <f t="shared" si="161"/>
        <v>-5.9210181761896411E-4</v>
      </c>
      <c r="BJ237" s="3">
        <f t="shared" si="162"/>
        <v>7.0371039032059201E-4</v>
      </c>
      <c r="BK237" s="3">
        <f t="shared" si="163"/>
        <v>3.552741901691134E-3</v>
      </c>
      <c r="BL237" s="3">
        <f t="shared" si="164"/>
        <v>0.90776151427786722</v>
      </c>
      <c r="BM237" s="3">
        <f t="shared" si="165"/>
        <v>0</v>
      </c>
      <c r="BN237" s="3">
        <f t="shared" si="166"/>
        <v>3.0523503678144355</v>
      </c>
      <c r="BO237" s="3">
        <f t="shared" si="167"/>
        <v>1.0070892141029955</v>
      </c>
      <c r="BP237" s="3">
        <f t="shared" si="168"/>
        <v>5.1277065373621098E-3</v>
      </c>
      <c r="BQ237" s="3">
        <f t="shared" si="169"/>
        <v>1.1872165427169628E-3</v>
      </c>
      <c r="BR237" s="18">
        <f t="shared" si="170"/>
        <v>0</v>
      </c>
      <c r="BS237" s="2"/>
      <c r="BT237" s="2">
        <f t="shared" si="141"/>
        <v>0.17499306069284917</v>
      </c>
      <c r="BU237" s="2">
        <f t="shared" si="142"/>
        <v>2.2354638238532747</v>
      </c>
      <c r="BV237" s="2">
        <f t="shared" si="143"/>
        <v>97.589543115453864</v>
      </c>
      <c r="BW237" s="2">
        <f t="shared" si="139"/>
        <v>0.38048679751076531</v>
      </c>
      <c r="BX237" s="3">
        <f t="shared" si="153"/>
        <v>4.0594395819174309</v>
      </c>
      <c r="BY237" s="14">
        <f t="shared" si="154"/>
        <v>0.93018317874891032</v>
      </c>
      <c r="BZ237" s="15">
        <f t="shared" si="140"/>
        <v>0.9337359206506014</v>
      </c>
      <c r="CA237" s="3"/>
      <c r="CC237" s="3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  <c r="CZ237" s="2"/>
      <c r="DA237" s="2"/>
      <c r="DB237" s="2"/>
      <c r="DC237" s="2"/>
      <c r="DD237" s="2"/>
      <c r="DE237" s="2"/>
      <c r="DF237" s="2"/>
      <c r="DG237" s="2"/>
      <c r="DH237" s="2"/>
      <c r="DI237" s="2"/>
      <c r="DJ237" s="2"/>
      <c r="DK237" s="2"/>
      <c r="DL237" s="2"/>
      <c r="DM237" s="2"/>
      <c r="DN237" s="2"/>
      <c r="DO237" s="2"/>
      <c r="DP237" s="2"/>
      <c r="DQ237" s="2"/>
      <c r="DR237" s="2"/>
      <c r="DS237" s="2"/>
    </row>
    <row r="238" spans="1:123" x14ac:dyDescent="0.2">
      <c r="A238" s="2" t="s">
        <v>135</v>
      </c>
      <c r="B238" t="s">
        <v>132</v>
      </c>
      <c r="C238" s="2">
        <v>59</v>
      </c>
      <c r="D238" s="2">
        <v>40</v>
      </c>
      <c r="E238" s="2">
        <v>15</v>
      </c>
      <c r="F238" s="2">
        <v>20</v>
      </c>
      <c r="G238" s="2">
        <v>5</v>
      </c>
      <c r="H238" s="2">
        <v>607</v>
      </c>
      <c r="I238" s="2">
        <v>1</v>
      </c>
      <c r="J238" s="2">
        <v>0.12971099999999999</v>
      </c>
      <c r="K238" s="2"/>
      <c r="L238" s="2">
        <v>0.78628900000000002</v>
      </c>
      <c r="M238" s="2">
        <v>-2.64E-3</v>
      </c>
      <c r="N238" s="2">
        <v>13.332700000000001</v>
      </c>
      <c r="O238" s="2">
        <v>-3.2699999999999999E-3</v>
      </c>
      <c r="P238" s="2">
        <v>9.8404900000000008</v>
      </c>
      <c r="Q238" s="2">
        <v>29.739699999999999</v>
      </c>
      <c r="R238" s="2">
        <v>-6.7400000000000003E-3</v>
      </c>
      <c r="S238" s="2">
        <v>2.3154999999999999E-2</v>
      </c>
      <c r="T238" s="2">
        <v>-7.8799999999999999E-3</v>
      </c>
      <c r="U238" s="2">
        <v>-3.7599999999999999E-3</v>
      </c>
      <c r="V238" s="2">
        <v>-9.8799999999999999E-3</v>
      </c>
      <c r="W238" s="2">
        <v>0</v>
      </c>
      <c r="X238" s="2">
        <v>0</v>
      </c>
      <c r="Y238" s="2">
        <v>45.5137</v>
      </c>
      <c r="Z238" s="2">
        <v>99.331500000000005</v>
      </c>
      <c r="AA238" s="2"/>
      <c r="AB238" s="2"/>
      <c r="AC238" s="2">
        <f t="shared" si="156"/>
        <v>0.8778916685</v>
      </c>
      <c r="AD238" s="2"/>
      <c r="AE238" s="2"/>
      <c r="AF238" s="2"/>
      <c r="AG238" s="2"/>
      <c r="AH238" s="2"/>
      <c r="AI238" s="2"/>
      <c r="AJ238" s="2"/>
      <c r="AK238" s="2"/>
      <c r="AL238" s="2"/>
      <c r="AM238" s="2">
        <v>0.122112</v>
      </c>
      <c r="AN238" s="2"/>
      <c r="AO238" s="2"/>
      <c r="AP238" s="2"/>
      <c r="AQ238" s="2"/>
      <c r="AR238" s="2"/>
      <c r="AS238" s="2"/>
      <c r="AT238" s="2">
        <v>0.12391000000000001</v>
      </c>
      <c r="AU238" s="2">
        <v>7.3797100000000002</v>
      </c>
      <c r="AV238" s="2"/>
      <c r="AW238" s="2">
        <v>22.9175</v>
      </c>
      <c r="AX238" s="2">
        <v>7.8933799999999996</v>
      </c>
      <c r="AY238" s="2">
        <v>1.5629000000000001E-2</v>
      </c>
      <c r="AZ238" s="2">
        <v>0</v>
      </c>
      <c r="BA238" s="2">
        <v>0</v>
      </c>
      <c r="BB238" s="2">
        <v>61.566200000000002</v>
      </c>
      <c r="BC238" s="2">
        <v>100</v>
      </c>
      <c r="BD238" s="3">
        <f>AM238/(SUM($AM238:$BA238))*5</f>
        <v>1.5878398348746436E-2</v>
      </c>
      <c r="BE238" s="3"/>
      <c r="BF238" s="3">
        <f t="shared" ref="BF238:BR240" si="171">AO238/(SUM($AM238:$BA238))*5</f>
        <v>0</v>
      </c>
      <c r="BG238" s="3">
        <f t="shared" si="171"/>
        <v>0</v>
      </c>
      <c r="BH238" s="3">
        <f t="shared" si="171"/>
        <v>0</v>
      </c>
      <c r="BI238" s="3">
        <f t="shared" si="171"/>
        <v>0</v>
      </c>
      <c r="BJ238" s="3">
        <f t="shared" si="171"/>
        <v>0</v>
      </c>
      <c r="BK238" s="3">
        <f t="shared" si="171"/>
        <v>1.6112194865313578E-2</v>
      </c>
      <c r="BL238" s="3">
        <f t="shared" si="171"/>
        <v>0.9595942665604329</v>
      </c>
      <c r="BM238" s="3">
        <f t="shared" si="171"/>
        <v>0</v>
      </c>
      <c r="BN238" s="3">
        <f t="shared" si="171"/>
        <v>2.9799953661998533</v>
      </c>
      <c r="BO238" s="3">
        <f t="shared" si="171"/>
        <v>1.0263875127590094</v>
      </c>
      <c r="BP238" s="3">
        <f t="shared" si="171"/>
        <v>2.0322612666450316E-3</v>
      </c>
      <c r="BQ238" s="3">
        <f t="shared" si="171"/>
        <v>0</v>
      </c>
      <c r="BR238" s="3">
        <f t="shared" si="171"/>
        <v>0</v>
      </c>
      <c r="BS238" s="2"/>
      <c r="BT238" s="2">
        <f t="shared" si="141"/>
        <v>0</v>
      </c>
      <c r="BU238" s="2">
        <f t="shared" si="142"/>
        <v>1.6277645617291367</v>
      </c>
      <c r="BV238" s="2">
        <f t="shared" si="143"/>
        <v>98.372235438270863</v>
      </c>
      <c r="BW238" s="2">
        <f t="shared" si="139"/>
        <v>1.6248931905815733</v>
      </c>
      <c r="BX238" s="3">
        <f t="shared" si="153"/>
        <v>4.0063828789588625</v>
      </c>
      <c r="BY238" s="14">
        <f t="shared" si="154"/>
        <v>0.97547266490917939</v>
      </c>
      <c r="BZ238" s="15">
        <f t="shared" si="140"/>
        <v>0.99158485977449295</v>
      </c>
      <c r="CA238" s="3"/>
      <c r="CC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  <c r="CZ238" s="2"/>
      <c r="DA238" s="2"/>
      <c r="DB238" s="2"/>
      <c r="DC238" s="2"/>
      <c r="DD238" s="2"/>
      <c r="DE238" s="2"/>
      <c r="DF238" s="2"/>
      <c r="DG238" s="2"/>
      <c r="DH238" s="2"/>
      <c r="DI238" s="2"/>
      <c r="DJ238" s="2"/>
      <c r="DK238" s="2"/>
      <c r="DL238" s="2"/>
      <c r="DM238" s="2"/>
      <c r="DN238" s="2"/>
      <c r="DO238" s="2"/>
      <c r="DP238" s="2"/>
      <c r="DQ238" s="2"/>
      <c r="DR238" s="2"/>
      <c r="DS238" s="2"/>
    </row>
    <row r="239" spans="1:123" x14ac:dyDescent="0.2">
      <c r="A239" s="2" t="s">
        <v>135</v>
      </c>
      <c r="B239" t="s">
        <v>132</v>
      </c>
      <c r="C239" s="2">
        <v>59</v>
      </c>
      <c r="D239" s="2">
        <v>40</v>
      </c>
      <c r="E239" s="2">
        <v>15</v>
      </c>
      <c r="F239" s="2">
        <v>20</v>
      </c>
      <c r="G239" s="2">
        <v>5</v>
      </c>
      <c r="H239" s="2">
        <v>608</v>
      </c>
      <c r="I239" s="2">
        <v>2</v>
      </c>
      <c r="J239" s="2">
        <v>0.213119</v>
      </c>
      <c r="K239" s="2"/>
      <c r="L239" s="2">
        <v>0.42338900000000002</v>
      </c>
      <c r="M239" s="2">
        <v>2.163E-3</v>
      </c>
      <c r="N239" s="2">
        <v>13.499499999999999</v>
      </c>
      <c r="O239" s="2">
        <v>7.6550000000000003E-3</v>
      </c>
      <c r="P239" s="2">
        <v>9.9382400000000004</v>
      </c>
      <c r="Q239" s="2">
        <v>30.209399999999999</v>
      </c>
      <c r="R239" s="2">
        <v>-3.64E-3</v>
      </c>
      <c r="S239" s="2">
        <v>3.2561E-2</v>
      </c>
      <c r="T239" s="2">
        <v>-3.4299999999999999E-3</v>
      </c>
      <c r="U239" s="2">
        <v>-1.3559999999999999E-2</v>
      </c>
      <c r="V239" s="2">
        <v>-8.1200000000000005E-3</v>
      </c>
      <c r="W239" s="2">
        <v>0.2681</v>
      </c>
      <c r="X239" s="2">
        <v>0</v>
      </c>
      <c r="Y239" s="2">
        <v>46.241799999999998</v>
      </c>
      <c r="Z239" s="2">
        <v>100.807</v>
      </c>
      <c r="AA239" s="2"/>
      <c r="AB239" s="2"/>
      <c r="AC239" s="2">
        <f t="shared" si="156"/>
        <v>0.47271381850000005</v>
      </c>
      <c r="AD239" s="2"/>
      <c r="AE239" s="2"/>
      <c r="AF239" s="2"/>
      <c r="AG239" s="2"/>
      <c r="AH239" s="2"/>
      <c r="AI239" s="2"/>
      <c r="AJ239" s="2"/>
      <c r="AK239" s="2"/>
      <c r="AL239" s="2"/>
      <c r="AM239" s="2">
        <v>0.19738800000000001</v>
      </c>
      <c r="AN239" s="2"/>
      <c r="AO239" s="2">
        <v>1.895E-3</v>
      </c>
      <c r="AP239" s="2">
        <v>4.0670000000000003E-3</v>
      </c>
      <c r="AQ239" s="2"/>
      <c r="AR239" s="2"/>
      <c r="AS239" s="2"/>
      <c r="AT239" s="2">
        <v>6.5642000000000006E-2</v>
      </c>
      <c r="AU239" s="2">
        <v>7.3512000000000004</v>
      </c>
      <c r="AV239" s="2"/>
      <c r="AW239" s="2">
        <v>22.902899999999999</v>
      </c>
      <c r="AX239" s="2">
        <v>7.8428500000000003</v>
      </c>
      <c r="AY239" s="2">
        <v>2.1623E-2</v>
      </c>
      <c r="AZ239" s="2">
        <v>8.7329000000000004E-2</v>
      </c>
      <c r="BA239" s="2">
        <v>0</v>
      </c>
      <c r="BB239" s="2">
        <v>61.539400000000001</v>
      </c>
      <c r="BC239" s="2">
        <v>100</v>
      </c>
      <c r="BD239" s="3">
        <f>AM239/(SUM($AM239:$BA239))*5</f>
        <v>2.5651532659193295E-2</v>
      </c>
      <c r="BE239" s="3"/>
      <c r="BF239" s="3">
        <f t="shared" si="171"/>
        <v>2.4626448613477664E-4</v>
      </c>
      <c r="BG239" s="3">
        <f t="shared" si="171"/>
        <v>5.2852647235363415E-4</v>
      </c>
      <c r="BH239" s="3">
        <f t="shared" si="171"/>
        <v>0</v>
      </c>
      <c r="BI239" s="3">
        <f t="shared" si="171"/>
        <v>0</v>
      </c>
      <c r="BJ239" s="3">
        <f t="shared" si="171"/>
        <v>0</v>
      </c>
      <c r="BK239" s="3">
        <f t="shared" si="171"/>
        <v>8.5304978358095047E-3</v>
      </c>
      <c r="BL239" s="3">
        <f t="shared" si="171"/>
        <v>0.95532426937940385</v>
      </c>
      <c r="BM239" s="3">
        <f t="shared" si="171"/>
        <v>0</v>
      </c>
      <c r="BN239" s="3">
        <f t="shared" si="171"/>
        <v>2.9763434825837343</v>
      </c>
      <c r="BO239" s="3">
        <f t="shared" si="171"/>
        <v>1.0192165831567985</v>
      </c>
      <c r="BP239" s="3">
        <f t="shared" si="171"/>
        <v>2.8100142394154493E-3</v>
      </c>
      <c r="BQ239" s="3">
        <f t="shared" si="171"/>
        <v>1.1348829187157738E-2</v>
      </c>
      <c r="BR239" s="3">
        <f t="shared" si="171"/>
        <v>0</v>
      </c>
      <c r="BS239" s="2"/>
      <c r="BT239" s="2">
        <f t="shared" si="141"/>
        <v>5.3848613500815268E-2</v>
      </c>
      <c r="BU239" s="2">
        <f t="shared" si="142"/>
        <v>2.6134915470122753</v>
      </c>
      <c r="BV239" s="2">
        <f t="shared" si="143"/>
        <v>97.332659839486908</v>
      </c>
      <c r="BW239" s="2">
        <f t="shared" si="139"/>
        <v>0.86163613731520317</v>
      </c>
      <c r="BX239" s="3">
        <f t="shared" si="153"/>
        <v>3.9955600657405328</v>
      </c>
      <c r="BY239" s="14">
        <f t="shared" si="154"/>
        <v>0.98150432851095082</v>
      </c>
      <c r="BZ239" s="15">
        <f t="shared" si="140"/>
        <v>0.99003482634676032</v>
      </c>
      <c r="CA239" s="3"/>
      <c r="CC239" s="3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  <c r="CZ239" s="2"/>
      <c r="DA239" s="2"/>
      <c r="DB239" s="2"/>
      <c r="DC239" s="2"/>
      <c r="DD239" s="2"/>
      <c r="DE239" s="2"/>
      <c r="DF239" s="2"/>
      <c r="DG239" s="2"/>
      <c r="DH239" s="2"/>
      <c r="DI239" s="2"/>
      <c r="DJ239" s="2"/>
      <c r="DK239" s="2"/>
      <c r="DL239" s="2"/>
      <c r="DM239" s="2"/>
      <c r="DN239" s="2"/>
      <c r="DO239" s="2"/>
      <c r="DP239" s="2"/>
      <c r="DQ239" s="2"/>
      <c r="DR239" s="2"/>
      <c r="DS239" s="2"/>
    </row>
    <row r="240" spans="1:123" x14ac:dyDescent="0.2">
      <c r="A240" s="2" t="s">
        <v>135</v>
      </c>
      <c r="B240" t="s">
        <v>132</v>
      </c>
      <c r="C240" s="2">
        <v>59</v>
      </c>
      <c r="D240" s="2">
        <v>40</v>
      </c>
      <c r="E240" s="2">
        <v>15</v>
      </c>
      <c r="F240" s="2">
        <v>20</v>
      </c>
      <c r="G240" s="2">
        <v>5</v>
      </c>
      <c r="H240" s="2">
        <v>609</v>
      </c>
      <c r="I240" s="2">
        <v>3</v>
      </c>
      <c r="J240" s="2">
        <v>0.29388399999999998</v>
      </c>
      <c r="K240" s="2"/>
      <c r="L240" s="2">
        <v>0.28797899999999998</v>
      </c>
      <c r="M240" s="2">
        <v>7.7260000000000002E-3</v>
      </c>
      <c r="N240" s="2">
        <v>12.9245</v>
      </c>
      <c r="O240" s="2">
        <v>1.8551999999999999E-2</v>
      </c>
      <c r="P240" s="2">
        <v>9.96922</v>
      </c>
      <c r="Q240" s="2">
        <v>31.172999999999998</v>
      </c>
      <c r="R240" s="2">
        <v>7.443E-3</v>
      </c>
      <c r="S240" s="2">
        <v>2.5999999999999999E-3</v>
      </c>
      <c r="T240" s="2">
        <v>-1.7600000000000001E-3</v>
      </c>
      <c r="U240" s="2">
        <v>2.3189999999999999E-3</v>
      </c>
      <c r="V240" s="2">
        <v>-1.1310000000000001E-2</v>
      </c>
      <c r="W240" s="2">
        <v>0.116744</v>
      </c>
      <c r="X240" s="2">
        <v>0</v>
      </c>
      <c r="Y240" s="2">
        <v>47.1982</v>
      </c>
      <c r="Z240" s="2">
        <v>101.989</v>
      </c>
      <c r="AA240" s="2"/>
      <c r="AB240" s="2"/>
      <c r="AC240" s="2">
        <f t="shared" si="156"/>
        <v>0.32152855349999998</v>
      </c>
      <c r="AD240" s="2"/>
      <c r="AE240" s="2"/>
      <c r="AF240" s="2"/>
      <c r="AG240" s="2"/>
      <c r="AH240" s="2"/>
      <c r="AI240" s="2"/>
      <c r="AJ240" s="2"/>
      <c r="AK240" s="2"/>
      <c r="AL240" s="2"/>
      <c r="AM240" s="2">
        <v>0.26759100000000002</v>
      </c>
      <c r="AN240" s="2"/>
      <c r="AO240" s="2">
        <v>6.6550000000000003E-3</v>
      </c>
      <c r="AP240" s="2">
        <v>9.6889999999999997E-3</v>
      </c>
      <c r="AQ240" s="2">
        <v>1.013E-3</v>
      </c>
      <c r="AR240" s="2"/>
      <c r="AS240" s="2">
        <v>2.7899999999999999E-3</v>
      </c>
      <c r="AT240" s="2">
        <v>4.3893000000000001E-2</v>
      </c>
      <c r="AU240" s="2">
        <v>6.9190699999999996</v>
      </c>
      <c r="AV240" s="2"/>
      <c r="AW240" s="2">
        <v>23.233899999999998</v>
      </c>
      <c r="AX240" s="2">
        <v>7.7342899999999997</v>
      </c>
      <c r="AY240" s="2">
        <v>1.6969999999999999E-3</v>
      </c>
      <c r="AZ240" s="2">
        <v>3.7384000000000001E-2</v>
      </c>
      <c r="BA240" s="2">
        <v>0</v>
      </c>
      <c r="BB240" s="2">
        <v>61.750300000000003</v>
      </c>
      <c r="BC240" s="2">
        <v>100</v>
      </c>
      <c r="BD240" s="3">
        <f>AM240/(SUM($AM240:$BA240))*5</f>
        <v>3.4971926896700117E-2</v>
      </c>
      <c r="BE240" s="3"/>
      <c r="BF240" s="3">
        <f t="shared" si="171"/>
        <v>8.6975336800392878E-4</v>
      </c>
      <c r="BG240" s="3">
        <f t="shared" si="171"/>
        <v>1.2662720334470419E-3</v>
      </c>
      <c r="BH240" s="3">
        <f t="shared" si="171"/>
        <v>1.3239070800720958E-4</v>
      </c>
      <c r="BI240" s="3">
        <f t="shared" si="171"/>
        <v>0</v>
      </c>
      <c r="BJ240" s="3">
        <f t="shared" si="171"/>
        <v>3.6462988681156439E-4</v>
      </c>
      <c r="BK240" s="3">
        <f t="shared" si="171"/>
        <v>5.7364514773548371E-3</v>
      </c>
      <c r="BL240" s="3">
        <f t="shared" si="171"/>
        <v>0.90426512936963821</v>
      </c>
      <c r="BM240" s="3">
        <f t="shared" si="171"/>
        <v>0</v>
      </c>
      <c r="BN240" s="3">
        <f t="shared" si="171"/>
        <v>3.0364782534735504</v>
      </c>
      <c r="BO240" s="3">
        <f t="shared" si="171"/>
        <v>1.0108076298450945</v>
      </c>
      <c r="BP240" s="3">
        <f t="shared" si="171"/>
        <v>2.2178384154810922E-4</v>
      </c>
      <c r="BQ240" s="3">
        <f t="shared" si="171"/>
        <v>4.8857790998435568E-3</v>
      </c>
      <c r="BR240" s="3">
        <f t="shared" si="171"/>
        <v>0</v>
      </c>
      <c r="BS240" s="2"/>
      <c r="BT240" s="2">
        <f t="shared" si="141"/>
        <v>0.13463769827759905</v>
      </c>
      <c r="BU240" s="2">
        <f t="shared" si="142"/>
        <v>3.7184267024255355</v>
      </c>
      <c r="BV240" s="2">
        <f t="shared" si="143"/>
        <v>96.146935599296867</v>
      </c>
      <c r="BW240" s="2">
        <f t="shared" si="139"/>
        <v>0.60623655863484149</v>
      </c>
      <c r="BX240" s="3">
        <f t="shared" si="153"/>
        <v>4.0474182740266524</v>
      </c>
      <c r="BY240" s="14">
        <f t="shared" si="154"/>
        <v>0.94050332829978533</v>
      </c>
      <c r="BZ240" s="15">
        <f t="shared" si="140"/>
        <v>0.94623977977714013</v>
      </c>
      <c r="CA240" s="3"/>
      <c r="CC240" s="3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  <c r="CZ240" s="2"/>
      <c r="DA240" s="2"/>
      <c r="DB240" s="2"/>
      <c r="DC240" s="2"/>
      <c r="DD240" s="2"/>
      <c r="DE240" s="2"/>
      <c r="DF240" s="2"/>
      <c r="DG240" s="2"/>
      <c r="DH240" s="2"/>
      <c r="DI240" s="2"/>
      <c r="DJ240" s="2"/>
      <c r="DK240" s="2"/>
      <c r="DL240" s="2"/>
      <c r="DM240" s="2"/>
      <c r="DN240" s="2"/>
      <c r="DO240" s="2"/>
      <c r="DP240" s="2"/>
      <c r="DQ240" s="2"/>
      <c r="DR240" s="2"/>
      <c r="DS240" s="2"/>
    </row>
    <row r="241" spans="1:123" x14ac:dyDescent="0.2">
      <c r="A241" t="s">
        <v>136</v>
      </c>
      <c r="B241" t="s">
        <v>132</v>
      </c>
      <c r="C241">
        <v>32</v>
      </c>
      <c r="D241">
        <v>40</v>
      </c>
      <c r="E241">
        <v>15</v>
      </c>
      <c r="F241">
        <v>15</v>
      </c>
      <c r="G241">
        <v>5</v>
      </c>
      <c r="H241">
        <v>305</v>
      </c>
      <c r="I241">
        <v>4</v>
      </c>
      <c r="J241">
        <v>0.16236700000000001</v>
      </c>
      <c r="K241">
        <v>6.9181999999999994E-2</v>
      </c>
      <c r="L241">
        <v>0.33367999999999998</v>
      </c>
      <c r="M241">
        <v>-2.7899999999999999E-3</v>
      </c>
      <c r="N241">
        <v>13.238300000000001</v>
      </c>
      <c r="O241">
        <v>1.1263E-2</v>
      </c>
      <c r="P241">
        <v>9.7775700000000008</v>
      </c>
      <c r="Q241">
        <v>30.259399999999999</v>
      </c>
      <c r="R241">
        <v>4.6046999999999998E-2</v>
      </c>
      <c r="S241">
        <v>5.6330999999999999E-2</v>
      </c>
      <c r="Y241">
        <v>46.0899</v>
      </c>
      <c r="Z241">
        <v>100.041</v>
      </c>
      <c r="AA241">
        <v>0.21886700000000001</v>
      </c>
      <c r="AB241">
        <v>8.1816E-2</v>
      </c>
      <c r="AC241">
        <v>0.37255300000000002</v>
      </c>
      <c r="AD241">
        <v>-4.6299999999999996E-3</v>
      </c>
      <c r="AE241">
        <v>15.9467</v>
      </c>
      <c r="AF241">
        <v>1.5758999999999999E-2</v>
      </c>
      <c r="AG241">
        <v>18.474499999999999</v>
      </c>
      <c r="AH241">
        <v>64.735600000000005</v>
      </c>
      <c r="AI241">
        <v>5.9240000000000001E-2</v>
      </c>
      <c r="AJ241">
        <v>0.14065800000000001</v>
      </c>
      <c r="AK241">
        <v>3.9999999999999998E-6</v>
      </c>
      <c r="AL241">
        <v>100.041</v>
      </c>
      <c r="AM241">
        <v>0.151168</v>
      </c>
      <c r="AN241">
        <v>1.6899999999999998E-2</v>
      </c>
      <c r="AP241">
        <v>6.0150000000000004E-3</v>
      </c>
      <c r="AS241">
        <v>1.7648E-2</v>
      </c>
      <c r="AT241">
        <v>5.2004000000000002E-2</v>
      </c>
      <c r="AU241">
        <v>7.2465799999999998</v>
      </c>
      <c r="AW241">
        <v>23.060600000000001</v>
      </c>
      <c r="AX241">
        <v>7.7563599999999999</v>
      </c>
      <c r="AY241">
        <v>3.7602999999999998E-2</v>
      </c>
      <c r="BB241">
        <v>61.657600000000002</v>
      </c>
      <c r="BC241">
        <v>100</v>
      </c>
      <c r="BD241" s="7">
        <f t="shared" ref="BD241:BD259" si="172">AM241/(SUM($AM241:$AY241))*5</f>
        <v>1.9711628760430533E-2</v>
      </c>
      <c r="BE241" s="7">
        <f t="shared" ref="BE241:BE259" si="173">AN241/(SUM($AM241:$AY241))*5</f>
        <v>2.2036841530699357E-3</v>
      </c>
      <c r="BF241" s="7"/>
      <c r="BG241" s="7">
        <f>AP241/(SUM($AM241:$AY241))*5</f>
        <v>7.8432900477607489E-4</v>
      </c>
      <c r="BJ241" s="7">
        <f t="shared" ref="BJ241:BL242" si="174">AS241/(SUM($AM241:$AY241))*5</f>
        <v>2.3012199960578831E-3</v>
      </c>
      <c r="BK241" s="7">
        <f t="shared" si="174"/>
        <v>6.7810882068786351E-3</v>
      </c>
      <c r="BL241" s="7">
        <f t="shared" si="174"/>
        <v>0.94492150946470621</v>
      </c>
      <c r="BN241" s="7">
        <f t="shared" ref="BN241:BN259" si="175">AW241/(SUM($AM241:$AY241))*5</f>
        <v>3.0069987443955366</v>
      </c>
      <c r="BO241" s="7">
        <f t="shared" ref="BO241:BO259" si="176">AX241/(SUM($AM241:$AY241))*5</f>
        <v>1.0113945335802086</v>
      </c>
      <c r="BP241" s="7">
        <f t="shared" ref="BP241:BP259" si="177">AY241/(SUM($AM241:$AY241))*5</f>
        <v>4.9032624383366155E-3</v>
      </c>
      <c r="BT241">
        <f t="shared" si="141"/>
        <v>8.1242470889465263E-2</v>
      </c>
      <c r="BU241">
        <f t="shared" si="142"/>
        <v>2.041772541881743</v>
      </c>
      <c r="BV241">
        <f t="shared" si="143"/>
        <v>97.876984987228781</v>
      </c>
      <c r="BW241" s="2">
        <f t="shared" si="139"/>
        <v>0.69750033765808395</v>
      </c>
      <c r="BX241" s="7">
        <f t="shared" ref="BX241:BX259" si="178">BN241+BO241</f>
        <v>4.0183932779757452</v>
      </c>
      <c r="BY241" s="12">
        <f t="shared" ref="BY241:BY259" si="179">BD241+BL241+BG241</f>
        <v>0.96541746722991284</v>
      </c>
      <c r="BZ241" s="13">
        <f t="shared" si="140"/>
        <v>0.97219855543679146</v>
      </c>
      <c r="CC241" s="3"/>
      <c r="CD241" s="3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  <c r="CZ241" s="2"/>
      <c r="DA241" s="2"/>
      <c r="DB241" s="2"/>
      <c r="DC241" s="2"/>
      <c r="DD241" s="2"/>
      <c r="DE241" s="2"/>
      <c r="DF241" s="2"/>
      <c r="DG241" s="2"/>
      <c r="DH241" s="2"/>
      <c r="DI241" s="2"/>
      <c r="DJ241" s="2"/>
      <c r="DK241" s="2"/>
      <c r="DL241" s="2"/>
      <c r="DM241" s="2"/>
      <c r="DN241" s="2"/>
      <c r="DO241" s="2"/>
      <c r="DP241" s="2"/>
      <c r="DQ241" s="2"/>
      <c r="DR241" s="2"/>
      <c r="DS241" s="2"/>
    </row>
    <row r="242" spans="1:123" x14ac:dyDescent="0.2">
      <c r="A242" t="s">
        <v>136</v>
      </c>
      <c r="B242" t="s">
        <v>132</v>
      </c>
      <c r="C242">
        <v>32</v>
      </c>
      <c r="D242">
        <v>40</v>
      </c>
      <c r="E242">
        <v>15</v>
      </c>
      <c r="F242">
        <v>15</v>
      </c>
      <c r="G242">
        <v>5</v>
      </c>
      <c r="H242">
        <v>303</v>
      </c>
      <c r="I242">
        <v>2</v>
      </c>
      <c r="J242">
        <v>0.16744100000000001</v>
      </c>
      <c r="K242">
        <v>7.8942999999999999E-2</v>
      </c>
      <c r="L242">
        <v>0.476601</v>
      </c>
      <c r="M242">
        <v>-4.7299999999999998E-3</v>
      </c>
      <c r="N242">
        <v>12.7143</v>
      </c>
      <c r="O242">
        <v>2.4083E-2</v>
      </c>
      <c r="P242">
        <v>9.7604100000000003</v>
      </c>
      <c r="Q242">
        <v>30.357800000000001</v>
      </c>
      <c r="R242">
        <v>2.4160999999999998E-2</v>
      </c>
      <c r="S242">
        <v>3.7498999999999998E-2</v>
      </c>
      <c r="Y242">
        <v>46.069099999999999</v>
      </c>
      <c r="Z242">
        <v>99.705600000000004</v>
      </c>
      <c r="AA242">
        <v>0.22570599999999999</v>
      </c>
      <c r="AB242">
        <v>9.3358999999999998E-2</v>
      </c>
      <c r="AC242">
        <v>0.53212499999999996</v>
      </c>
      <c r="AD242">
        <v>-7.8399999999999997E-3</v>
      </c>
      <c r="AE242">
        <v>15.3156</v>
      </c>
      <c r="AF242">
        <v>3.3696999999999998E-2</v>
      </c>
      <c r="AG242">
        <v>18.4421</v>
      </c>
      <c r="AH242">
        <v>64.946200000000005</v>
      </c>
      <c r="AI242">
        <v>3.1083E-2</v>
      </c>
      <c r="AJ242">
        <v>9.3633999999999995E-2</v>
      </c>
      <c r="AK242">
        <v>0</v>
      </c>
      <c r="AL242">
        <v>99.705600000000004</v>
      </c>
      <c r="AM242">
        <v>0.15626599999999999</v>
      </c>
      <c r="AN242">
        <v>1.9331000000000001E-2</v>
      </c>
      <c r="AP242">
        <v>1.2892000000000001E-2</v>
      </c>
      <c r="AS242">
        <v>9.2820000000000003E-3</v>
      </c>
      <c r="AT242">
        <v>7.4455999999999994E-2</v>
      </c>
      <c r="AU242">
        <v>6.9764900000000001</v>
      </c>
      <c r="AW242">
        <v>23.191199999999998</v>
      </c>
      <c r="AX242">
        <v>7.7613399999999997</v>
      </c>
      <c r="AY242">
        <v>2.5092E-2</v>
      </c>
      <c r="BB242">
        <v>61.777799999999999</v>
      </c>
      <c r="BC242">
        <v>100</v>
      </c>
      <c r="BD242" s="7">
        <f t="shared" si="172"/>
        <v>2.0439566436229628E-2</v>
      </c>
      <c r="BE242" s="7">
        <f t="shared" si="173"/>
        <v>2.5284915386504739E-3</v>
      </c>
      <c r="BF242" s="7"/>
      <c r="BG242" s="7">
        <f>AP242/(SUM($AM242:$AY242))*5</f>
        <v>1.6862714249796652E-3</v>
      </c>
      <c r="BJ242" s="7">
        <f t="shared" si="174"/>
        <v>1.2140840340258497E-3</v>
      </c>
      <c r="BK242" s="7">
        <f t="shared" si="174"/>
        <v>9.7388322384646241E-3</v>
      </c>
      <c r="BL242" s="7">
        <f t="shared" si="174"/>
        <v>0.91252371499041152</v>
      </c>
      <c r="BN242" s="7">
        <f t="shared" si="175"/>
        <v>3.0334050473928338</v>
      </c>
      <c r="BO242" s="7">
        <f t="shared" si="176"/>
        <v>1.0151819625776974</v>
      </c>
      <c r="BP242" s="7">
        <f t="shared" si="177"/>
        <v>3.2820293667072415E-3</v>
      </c>
      <c r="BT242">
        <f t="shared" si="141"/>
        <v>0.18041750727155886</v>
      </c>
      <c r="BU242">
        <f t="shared" si="142"/>
        <v>2.1868695463308576</v>
      </c>
      <c r="BV242">
        <f t="shared" si="143"/>
        <v>97.632712946397589</v>
      </c>
      <c r="BW242" s="2">
        <f t="shared" si="139"/>
        <v>1.0312316830893293</v>
      </c>
      <c r="BX242" s="7">
        <f t="shared" si="178"/>
        <v>4.0485870099705314</v>
      </c>
      <c r="BY242" s="12">
        <f t="shared" si="179"/>
        <v>0.93464955285162077</v>
      </c>
      <c r="BZ242" s="13">
        <f t="shared" si="140"/>
        <v>0.94438838509008538</v>
      </c>
      <c r="CC242" s="3"/>
      <c r="CD242" s="3"/>
      <c r="CE242" s="2"/>
      <c r="CF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  <c r="CZ242" s="2"/>
      <c r="DA242" s="2"/>
      <c r="DB242" s="2"/>
      <c r="DC242" s="2"/>
      <c r="DD242" s="2"/>
      <c r="DE242" s="2"/>
      <c r="DF242" s="2"/>
      <c r="DG242" s="2"/>
      <c r="DH242" s="2"/>
      <c r="DI242" s="2"/>
      <c r="DJ242" s="2"/>
      <c r="DK242" s="2"/>
      <c r="DL242" s="2"/>
      <c r="DM242" s="2"/>
      <c r="DN242" s="2"/>
      <c r="DO242" s="2"/>
      <c r="DP242" s="2"/>
      <c r="DQ242" s="2"/>
      <c r="DR242" s="2"/>
      <c r="DS242" s="2"/>
    </row>
    <row r="243" spans="1:123" x14ac:dyDescent="0.2">
      <c r="A243" t="s">
        <v>136</v>
      </c>
      <c r="B243" t="s">
        <v>132</v>
      </c>
      <c r="C243">
        <v>32</v>
      </c>
      <c r="D243">
        <v>40</v>
      </c>
      <c r="E243">
        <v>15</v>
      </c>
      <c r="F243">
        <v>15</v>
      </c>
      <c r="G243">
        <v>5</v>
      </c>
      <c r="H243">
        <v>306</v>
      </c>
      <c r="I243">
        <v>5</v>
      </c>
      <c r="J243">
        <v>0.22472</v>
      </c>
      <c r="K243">
        <v>7.7360999999999999E-2</v>
      </c>
      <c r="L243">
        <v>0.51642500000000002</v>
      </c>
      <c r="M243">
        <v>-2.9199999999999999E-3</v>
      </c>
      <c r="N243">
        <v>12.940300000000001</v>
      </c>
      <c r="O243">
        <v>-1E-4</v>
      </c>
      <c r="P243">
        <v>9.8219899999999996</v>
      </c>
      <c r="Q243">
        <v>30.299299999999999</v>
      </c>
      <c r="R243">
        <v>-1.0699999999999999E-2</v>
      </c>
      <c r="S243">
        <v>1.9413E-2</v>
      </c>
      <c r="Y243">
        <v>46.0822</v>
      </c>
      <c r="Z243">
        <v>99.968000000000004</v>
      </c>
      <c r="AA243">
        <v>0.30291699999999999</v>
      </c>
      <c r="AB243">
        <v>9.1488E-2</v>
      </c>
      <c r="AC243">
        <v>0.57658799999999999</v>
      </c>
      <c r="AD243">
        <v>-4.8399999999999997E-3</v>
      </c>
      <c r="AE243">
        <v>15.5878</v>
      </c>
      <c r="AF243">
        <v>-1.3999999999999999E-4</v>
      </c>
      <c r="AG243">
        <v>18.558499999999999</v>
      </c>
      <c r="AH243">
        <v>64.820999999999998</v>
      </c>
      <c r="AI243">
        <v>-1.3769999999999999E-2</v>
      </c>
      <c r="AJ243">
        <v>4.8474000000000003E-2</v>
      </c>
      <c r="AK243">
        <v>0</v>
      </c>
      <c r="AL243">
        <v>99.968000000000004</v>
      </c>
      <c r="AM243">
        <v>0.20937</v>
      </c>
      <c r="AN243">
        <v>1.8912000000000002E-2</v>
      </c>
      <c r="AT243">
        <v>8.0542000000000002E-2</v>
      </c>
      <c r="AU243">
        <v>7.0885499999999997</v>
      </c>
      <c r="AW243">
        <v>23.107600000000001</v>
      </c>
      <c r="AX243">
        <v>7.7971899999999996</v>
      </c>
      <c r="AY243">
        <v>1.2968E-2</v>
      </c>
      <c r="BB243">
        <v>61.691600000000001</v>
      </c>
      <c r="BC243">
        <v>100</v>
      </c>
      <c r="BD243" s="7">
        <f t="shared" si="172"/>
        <v>2.7322103444665152E-2</v>
      </c>
      <c r="BE243" s="7">
        <f t="shared" si="173"/>
        <v>2.467954436382994E-3</v>
      </c>
      <c r="BF243" s="7"/>
      <c r="BG243" s="7"/>
      <c r="BJ243" s="7"/>
      <c r="BK243" s="7">
        <f t="shared" ref="BK243:BK259" si="180">AT243/(SUM($AM243:$AY243))*5</f>
        <v>1.0510468814253335E-2</v>
      </c>
      <c r="BL243" s="7">
        <f t="shared" ref="BL243:BL259" si="181">AU243/(SUM($AM243:$AY243))*5</f>
        <v>0.92503269987429515</v>
      </c>
      <c r="BN243" s="7">
        <f t="shared" si="175"/>
        <v>3.0154665785831041</v>
      </c>
      <c r="BO243" s="7">
        <f t="shared" si="176"/>
        <v>1.0175079130616071</v>
      </c>
      <c r="BP243" s="7">
        <f t="shared" si="177"/>
        <v>1.6922817856923995E-3</v>
      </c>
      <c r="BT243">
        <f t="shared" si="141"/>
        <v>0</v>
      </c>
      <c r="BU243">
        <f t="shared" si="142"/>
        <v>2.8688996316758746</v>
      </c>
      <c r="BV243">
        <f t="shared" si="143"/>
        <v>97.131100368324127</v>
      </c>
      <c r="BW243" s="2">
        <f t="shared" si="139"/>
        <v>1.0915825005265325</v>
      </c>
      <c r="BX243" s="7">
        <f t="shared" si="178"/>
        <v>4.032974491644711</v>
      </c>
      <c r="BY243" s="12">
        <f t="shared" si="179"/>
        <v>0.95235480331896027</v>
      </c>
      <c r="BZ243" s="13">
        <f t="shared" si="140"/>
        <v>0.9628652721332136</v>
      </c>
      <c r="CC243" s="3"/>
      <c r="CD243" s="3"/>
      <c r="CE243" s="2"/>
      <c r="CF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  <c r="CZ243" s="2"/>
      <c r="DA243" s="2"/>
      <c r="DB243" s="2"/>
      <c r="DC243" s="2"/>
      <c r="DD243" s="2"/>
      <c r="DE243" s="2"/>
      <c r="DF243" s="2"/>
      <c r="DG243" s="2"/>
      <c r="DH243" s="2"/>
      <c r="DI243" s="2"/>
      <c r="DJ243" s="2"/>
      <c r="DK243" s="2"/>
      <c r="DL243" s="2"/>
      <c r="DM243" s="2"/>
      <c r="DN243" s="2"/>
      <c r="DO243" s="2"/>
      <c r="DP243" s="2"/>
      <c r="DQ243" s="2"/>
      <c r="DR243" s="2"/>
      <c r="DS243" s="2"/>
    </row>
    <row r="244" spans="1:123" x14ac:dyDescent="0.2">
      <c r="A244" t="s">
        <v>136</v>
      </c>
      <c r="B244" t="s">
        <v>132</v>
      </c>
      <c r="C244">
        <v>32</v>
      </c>
      <c r="D244">
        <v>40</v>
      </c>
      <c r="E244">
        <v>15</v>
      </c>
      <c r="F244">
        <v>15</v>
      </c>
      <c r="G244">
        <v>5</v>
      </c>
      <c r="H244">
        <v>309</v>
      </c>
      <c r="I244">
        <v>8</v>
      </c>
      <c r="J244">
        <v>0.26444099999999998</v>
      </c>
      <c r="K244">
        <v>0.106074</v>
      </c>
      <c r="L244">
        <v>0.72009299999999998</v>
      </c>
      <c r="M244">
        <v>-9.9600000000000001E-3</v>
      </c>
      <c r="N244">
        <v>12.7156</v>
      </c>
      <c r="O244">
        <v>2.9929999999999998E-2</v>
      </c>
      <c r="P244">
        <v>9.8118499999999997</v>
      </c>
      <c r="Q244">
        <v>30.304400000000001</v>
      </c>
      <c r="R244">
        <v>4.2189999999999997E-3</v>
      </c>
      <c r="S244">
        <v>1.4858E-2</v>
      </c>
      <c r="Y244">
        <v>46.0807</v>
      </c>
      <c r="Z244">
        <v>100.042</v>
      </c>
      <c r="AA244">
        <v>0.35646</v>
      </c>
      <c r="AB244">
        <v>0.125444</v>
      </c>
      <c r="AC244">
        <v>0.803983</v>
      </c>
      <c r="AD244">
        <v>-1.651E-2</v>
      </c>
      <c r="AE244">
        <v>15.3172</v>
      </c>
      <c r="AF244">
        <v>4.1877999999999999E-2</v>
      </c>
      <c r="AG244">
        <v>18.539300000000001</v>
      </c>
      <c r="AH244">
        <v>64.831900000000005</v>
      </c>
      <c r="AI244">
        <v>5.4270000000000004E-3</v>
      </c>
      <c r="AJ244">
        <v>3.7100000000000001E-2</v>
      </c>
      <c r="AK244">
        <v>3.9999999999999998E-6</v>
      </c>
      <c r="AL244">
        <v>100.042</v>
      </c>
      <c r="AM244">
        <v>0.246479</v>
      </c>
      <c r="AN244">
        <v>2.5942E-2</v>
      </c>
      <c r="AP244">
        <v>1.6001999999999999E-2</v>
      </c>
      <c r="AS244">
        <v>1.619E-3</v>
      </c>
      <c r="AT244">
        <v>0.11235199999999999</v>
      </c>
      <c r="AU244">
        <v>6.9683400000000004</v>
      </c>
      <c r="AW244">
        <v>23.120999999999999</v>
      </c>
      <c r="AX244">
        <v>7.7923299999999998</v>
      </c>
      <c r="AY244">
        <v>9.9290000000000003E-3</v>
      </c>
      <c r="BB244">
        <v>61.714799999999997</v>
      </c>
      <c r="BC244">
        <v>100</v>
      </c>
      <c r="BD244" s="7">
        <f t="shared" si="172"/>
        <v>3.2182462664575091E-2</v>
      </c>
      <c r="BE244" s="7">
        <f t="shared" si="173"/>
        <v>3.3872153264351409E-3</v>
      </c>
      <c r="BF244" s="7"/>
      <c r="BG244" s="7">
        <f t="shared" ref="BG244:BG251" si="182">AP244/(SUM($AM244:$AY244))*5</f>
        <v>2.0893616395657667E-3</v>
      </c>
      <c r="BJ244" s="7">
        <f>AS244/(SUM($AM244:$AY244))*5</f>
        <v>2.1139085704643024E-4</v>
      </c>
      <c r="BK244" s="7">
        <f t="shared" si="180"/>
        <v>1.4669663725065181E-2</v>
      </c>
      <c r="BL244" s="7">
        <f t="shared" si="181"/>
        <v>0.90984766200798117</v>
      </c>
      <c r="BN244" s="7">
        <f t="shared" si="175"/>
        <v>3.0188807941757339</v>
      </c>
      <c r="BO244" s="7">
        <f t="shared" si="176"/>
        <v>1.0174350321733228</v>
      </c>
      <c r="BP244" s="7">
        <f t="shared" si="177"/>
        <v>1.296417430274247E-3</v>
      </c>
      <c r="BT244">
        <f t="shared" si="141"/>
        <v>0.22130267088619673</v>
      </c>
      <c r="BU244">
        <f t="shared" si="142"/>
        <v>3.4087277226196027</v>
      </c>
      <c r="BV244">
        <f t="shared" si="143"/>
        <v>96.369969606494195</v>
      </c>
      <c r="BW244" s="2">
        <f t="shared" si="139"/>
        <v>1.5300197884483997</v>
      </c>
      <c r="BX244" s="7">
        <f t="shared" si="178"/>
        <v>4.0363158263490568</v>
      </c>
      <c r="BY244" s="12">
        <f t="shared" si="179"/>
        <v>0.94411948631212206</v>
      </c>
      <c r="BZ244" s="13">
        <f t="shared" si="140"/>
        <v>0.95878915003718723</v>
      </c>
      <c r="CC244" s="8"/>
      <c r="CD244" s="3"/>
      <c r="CE244" s="2"/>
      <c r="CF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  <c r="CZ244" s="2"/>
      <c r="DA244" s="2"/>
      <c r="DB244" s="2"/>
      <c r="DC244" s="2"/>
      <c r="DD244" s="2"/>
      <c r="DE244" s="2"/>
      <c r="DF244" s="2"/>
      <c r="DG244" s="2"/>
      <c r="DH244" s="2"/>
      <c r="DI244" s="2"/>
      <c r="DJ244" s="2"/>
      <c r="DK244" s="2"/>
      <c r="DL244" s="2"/>
      <c r="DM244" s="2"/>
      <c r="DN244" s="2"/>
      <c r="DO244" s="2"/>
      <c r="DP244" s="2"/>
      <c r="DQ244" s="2"/>
      <c r="DR244" s="2"/>
      <c r="DS244" s="2"/>
    </row>
    <row r="245" spans="1:123" x14ac:dyDescent="0.2">
      <c r="A245" t="s">
        <v>136</v>
      </c>
      <c r="B245" t="s">
        <v>132</v>
      </c>
      <c r="C245">
        <v>32</v>
      </c>
      <c r="D245">
        <v>40</v>
      </c>
      <c r="E245">
        <v>15</v>
      </c>
      <c r="F245">
        <v>15</v>
      </c>
      <c r="G245">
        <v>5</v>
      </c>
      <c r="H245">
        <v>308</v>
      </c>
      <c r="I245">
        <v>7</v>
      </c>
      <c r="J245">
        <v>0.31062899999999999</v>
      </c>
      <c r="K245">
        <v>8.6914000000000005E-2</v>
      </c>
      <c r="L245">
        <v>0.42687199999999997</v>
      </c>
      <c r="M245">
        <v>-2.3900000000000002E-3</v>
      </c>
      <c r="N245">
        <v>12.7081</v>
      </c>
      <c r="O245">
        <v>3.238E-3</v>
      </c>
      <c r="P245">
        <v>9.7085000000000008</v>
      </c>
      <c r="Q245">
        <v>30.381499999999999</v>
      </c>
      <c r="R245">
        <v>2.4646999999999999E-2</v>
      </c>
      <c r="S245">
        <v>0</v>
      </c>
      <c r="Y245">
        <v>46.031399999999998</v>
      </c>
      <c r="Z245">
        <v>99.679400000000001</v>
      </c>
      <c r="AA245">
        <v>0.41872100000000001</v>
      </c>
      <c r="AB245">
        <v>0.102786</v>
      </c>
      <c r="AC245">
        <v>0.47660200000000003</v>
      </c>
      <c r="AD245">
        <v>-3.9699999999999996E-3</v>
      </c>
      <c r="AE245">
        <v>15.3081</v>
      </c>
      <c r="AF245">
        <v>4.5310000000000003E-3</v>
      </c>
      <c r="AG245">
        <v>18.344000000000001</v>
      </c>
      <c r="AH245">
        <v>64.996899999999997</v>
      </c>
      <c r="AI245">
        <v>3.1709000000000001E-2</v>
      </c>
      <c r="AJ245">
        <v>0</v>
      </c>
      <c r="AK245">
        <v>0</v>
      </c>
      <c r="AL245">
        <v>99.679400000000001</v>
      </c>
      <c r="AM245">
        <v>0.28985</v>
      </c>
      <c r="AN245">
        <v>2.1278999999999999E-2</v>
      </c>
      <c r="AP245">
        <v>1.7329999999999999E-3</v>
      </c>
      <c r="AS245">
        <v>9.4680000000000007E-3</v>
      </c>
      <c r="AT245">
        <v>6.6675999999999999E-2</v>
      </c>
      <c r="AU245">
        <v>6.9719300000000004</v>
      </c>
      <c r="AW245">
        <v>23.205400000000001</v>
      </c>
      <c r="AX245">
        <v>7.7187799999999998</v>
      </c>
      <c r="AY245">
        <v>0</v>
      </c>
      <c r="BB245">
        <v>61.716999999999999</v>
      </c>
      <c r="BC245">
        <v>100</v>
      </c>
      <c r="BD245" s="7">
        <f t="shared" si="172"/>
        <v>3.7854136317622751E-2</v>
      </c>
      <c r="BE245" s="7">
        <f t="shared" si="173"/>
        <v>2.779017307927185E-3</v>
      </c>
      <c r="BF245" s="7"/>
      <c r="BG245" s="7">
        <f t="shared" si="182"/>
        <v>2.2632816366548292E-4</v>
      </c>
      <c r="BJ245" s="7">
        <f>AS245/(SUM($AM245:$AY245))*5</f>
        <v>1.2365118601181725E-3</v>
      </c>
      <c r="BK245" s="7">
        <f t="shared" si="180"/>
        <v>8.7078226431389141E-3</v>
      </c>
      <c r="BL245" s="7">
        <f t="shared" si="181"/>
        <v>0.91052747495919828</v>
      </c>
      <c r="BN245" s="7">
        <f t="shared" si="175"/>
        <v>3.0306033289803795</v>
      </c>
      <c r="BO245" s="7">
        <f t="shared" si="176"/>
        <v>1.0080653797679493</v>
      </c>
      <c r="BP245" s="7">
        <f t="shared" si="177"/>
        <v>0</v>
      </c>
      <c r="BT245">
        <f t="shared" si="141"/>
        <v>2.3858978430960329E-2</v>
      </c>
      <c r="BU245">
        <f t="shared" si="142"/>
        <v>3.9904933053744105</v>
      </c>
      <c r="BV245">
        <f t="shared" si="143"/>
        <v>95.985647716194634</v>
      </c>
      <c r="BW245" s="2">
        <f t="shared" si="139"/>
        <v>0.90960819700556128</v>
      </c>
      <c r="BX245" s="7">
        <f t="shared" si="178"/>
        <v>4.0386687087483288</v>
      </c>
      <c r="BY245" s="12">
        <f t="shared" si="179"/>
        <v>0.9486079394404866</v>
      </c>
      <c r="BZ245" s="13">
        <f t="shared" si="140"/>
        <v>0.95731576208362557</v>
      </c>
      <c r="CC245" s="3"/>
      <c r="CD245" s="3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  <c r="CZ245" s="2"/>
      <c r="DA245" s="2"/>
      <c r="DB245" s="2"/>
      <c r="DC245" s="2"/>
      <c r="DD245" s="2"/>
      <c r="DE245" s="2"/>
      <c r="DF245" s="2"/>
      <c r="DG245" s="2"/>
      <c r="DH245" s="2"/>
      <c r="DI245" s="2"/>
      <c r="DJ245" s="2"/>
      <c r="DK245" s="2"/>
      <c r="DL245" s="2"/>
      <c r="DM245" s="2"/>
      <c r="DN245" s="2"/>
      <c r="DO245" s="2"/>
      <c r="DP245" s="2"/>
      <c r="DQ245" s="2"/>
      <c r="DR245" s="2"/>
      <c r="DS245" s="2"/>
    </row>
    <row r="246" spans="1:123" x14ac:dyDescent="0.2">
      <c r="A246" t="s">
        <v>136</v>
      </c>
      <c r="B246" t="s">
        <v>132</v>
      </c>
      <c r="C246">
        <v>32</v>
      </c>
      <c r="D246">
        <v>40</v>
      </c>
      <c r="E246">
        <v>15</v>
      </c>
      <c r="F246">
        <v>15</v>
      </c>
      <c r="G246">
        <v>5</v>
      </c>
      <c r="H246">
        <v>302</v>
      </c>
      <c r="I246">
        <v>1</v>
      </c>
      <c r="J246">
        <v>0.42905700000000002</v>
      </c>
      <c r="K246">
        <v>6.8967000000000001E-2</v>
      </c>
      <c r="L246">
        <v>0.492703</v>
      </c>
      <c r="M246">
        <v>-5.1000000000000004E-3</v>
      </c>
      <c r="N246">
        <v>12.601100000000001</v>
      </c>
      <c r="O246">
        <v>2.836E-2</v>
      </c>
      <c r="P246">
        <v>9.7533399999999997</v>
      </c>
      <c r="Q246">
        <v>30.119399999999999</v>
      </c>
      <c r="R246">
        <v>1.7427000000000002E-2</v>
      </c>
      <c r="S246">
        <v>3.1919999999999997E-2</v>
      </c>
      <c r="Y246">
        <v>45.8504</v>
      </c>
      <c r="Z246">
        <v>99.387600000000006</v>
      </c>
      <c r="AA246">
        <v>0.57835899999999996</v>
      </c>
      <c r="AB246">
        <v>8.1560999999999995E-2</v>
      </c>
      <c r="AC246">
        <v>0.55010199999999998</v>
      </c>
      <c r="AD246">
        <v>-8.4600000000000005E-3</v>
      </c>
      <c r="AE246">
        <v>15.1792</v>
      </c>
      <c r="AF246">
        <v>3.9682000000000002E-2</v>
      </c>
      <c r="AG246">
        <v>18.428799999999999</v>
      </c>
      <c r="AH246">
        <v>64.436199999999999</v>
      </c>
      <c r="AI246">
        <v>2.2419000000000001E-2</v>
      </c>
      <c r="AJ246">
        <v>7.9705999999999999E-2</v>
      </c>
      <c r="AK246">
        <v>3.9999999999999998E-6</v>
      </c>
      <c r="AL246">
        <v>99.387600000000006</v>
      </c>
      <c r="AM246">
        <v>0.40164100000000003</v>
      </c>
      <c r="AN246">
        <v>1.694E-2</v>
      </c>
      <c r="AP246">
        <v>1.5228E-2</v>
      </c>
      <c r="AS246">
        <v>6.7149999999999996E-3</v>
      </c>
      <c r="AT246">
        <v>7.7205999999999997E-2</v>
      </c>
      <c r="AU246">
        <v>6.9353999999999996</v>
      </c>
      <c r="AW246">
        <v>23.0791</v>
      </c>
      <c r="AX246">
        <v>7.7793099999999997</v>
      </c>
      <c r="AY246">
        <v>2.1425E-2</v>
      </c>
      <c r="BB246">
        <v>61.671500000000002</v>
      </c>
      <c r="BC246">
        <v>100</v>
      </c>
      <c r="BD246" s="7">
        <f t="shared" si="172"/>
        <v>5.2388459906506056E-2</v>
      </c>
      <c r="BE246" s="7">
        <f t="shared" si="173"/>
        <v>2.2095864486350062E-3</v>
      </c>
      <c r="BF246" s="7"/>
      <c r="BG246" s="7">
        <f t="shared" si="182"/>
        <v>1.9862799551247862E-3</v>
      </c>
      <c r="BJ246" s="7">
        <f>AS246/(SUM($AM246:$AY246))*5</f>
        <v>8.7587798126234151E-4</v>
      </c>
      <c r="BK246" s="7">
        <f t="shared" si="180"/>
        <v>1.0070444589924102E-2</v>
      </c>
      <c r="BL246" s="7">
        <f t="shared" si="181"/>
        <v>0.90462608358106389</v>
      </c>
      <c r="BN246" s="7">
        <f t="shared" si="175"/>
        <v>3.0103463168059137</v>
      </c>
      <c r="BO246" s="7">
        <f t="shared" si="176"/>
        <v>1.014702358661794</v>
      </c>
      <c r="BP246" s="7">
        <f t="shared" si="177"/>
        <v>2.7945920697759748E-3</v>
      </c>
      <c r="BT246">
        <f t="shared" si="141"/>
        <v>0.20711973405760864</v>
      </c>
      <c r="BU246">
        <f t="shared" si="142"/>
        <v>5.4628169888778553</v>
      </c>
      <c r="BV246">
        <f t="shared" si="143"/>
        <v>94.330063277064539</v>
      </c>
      <c r="BW246" s="2">
        <f t="shared" si="139"/>
        <v>1.0391851375770158</v>
      </c>
      <c r="BX246" s="7">
        <f t="shared" si="178"/>
        <v>4.0250486754677075</v>
      </c>
      <c r="BY246" s="12">
        <f t="shared" si="179"/>
        <v>0.95900082344269477</v>
      </c>
      <c r="BZ246" s="13">
        <f t="shared" si="140"/>
        <v>0.96907126803261889</v>
      </c>
      <c r="CC246" s="3"/>
      <c r="CD246" s="3"/>
      <c r="CE246" s="2"/>
      <c r="CF246" s="2"/>
      <c r="CI246" s="6"/>
      <c r="CJ246" s="6"/>
      <c r="CK246" s="6"/>
      <c r="CL246" s="6"/>
      <c r="CM246" s="6"/>
      <c r="CN246" s="6"/>
      <c r="CO246" s="6"/>
      <c r="CP246" s="6"/>
      <c r="CQ246" s="6"/>
      <c r="CR246" s="6"/>
      <c r="CS246" s="6"/>
      <c r="CT246" s="6"/>
      <c r="CU246" s="6"/>
      <c r="CV246" s="6"/>
      <c r="CW246" s="6"/>
      <c r="CX246" s="6"/>
      <c r="CY246" s="6"/>
      <c r="CZ246" s="6"/>
      <c r="DA246" s="6"/>
      <c r="DB246" s="6"/>
      <c r="DC246" s="6"/>
      <c r="DD246" s="6"/>
      <c r="DE246" s="6"/>
      <c r="DF246" s="6"/>
      <c r="DG246" s="6"/>
      <c r="DH246" s="6"/>
      <c r="DI246" s="6"/>
      <c r="DJ246" s="6"/>
      <c r="DK246" s="6"/>
      <c r="DL246" s="6"/>
      <c r="DM246" s="6"/>
      <c r="DN246" s="6"/>
      <c r="DO246" s="6"/>
      <c r="DP246" s="6"/>
      <c r="DQ246" s="6"/>
      <c r="DR246" s="6"/>
      <c r="DS246" s="6"/>
    </row>
    <row r="247" spans="1:123" x14ac:dyDescent="0.2">
      <c r="A247" t="s">
        <v>136</v>
      </c>
      <c r="B247" t="s">
        <v>132</v>
      </c>
      <c r="C247">
        <v>32</v>
      </c>
      <c r="D247">
        <v>40</v>
      </c>
      <c r="E247">
        <v>15</v>
      </c>
      <c r="F247">
        <v>15</v>
      </c>
      <c r="G247">
        <v>5</v>
      </c>
      <c r="H247">
        <v>307</v>
      </c>
      <c r="I247">
        <v>6</v>
      </c>
      <c r="J247">
        <v>0.483518</v>
      </c>
      <c r="K247">
        <v>8.0785999999999997E-2</v>
      </c>
      <c r="L247">
        <v>0.358713</v>
      </c>
      <c r="M247">
        <v>-3.13E-3</v>
      </c>
      <c r="N247">
        <v>12.282299999999999</v>
      </c>
      <c r="O247">
        <v>6.6614000000000007E-2</v>
      </c>
      <c r="P247">
        <v>9.7421399999999991</v>
      </c>
      <c r="Q247">
        <v>30.299199999999999</v>
      </c>
      <c r="R247">
        <v>2.1471000000000001E-2</v>
      </c>
      <c r="S247">
        <v>2.5869E-2</v>
      </c>
      <c r="Y247">
        <v>45.994199999999999</v>
      </c>
      <c r="Z247">
        <v>99.351699999999994</v>
      </c>
      <c r="AA247">
        <v>0.65177099999999999</v>
      </c>
      <c r="AB247">
        <v>9.5537999999999998E-2</v>
      </c>
      <c r="AC247">
        <v>0.400503</v>
      </c>
      <c r="AD247">
        <v>-5.1900000000000002E-3</v>
      </c>
      <c r="AE247">
        <v>14.7951</v>
      </c>
      <c r="AF247">
        <v>9.3205999999999997E-2</v>
      </c>
      <c r="AG247">
        <v>18.407599999999999</v>
      </c>
      <c r="AH247">
        <v>64.820899999999995</v>
      </c>
      <c r="AI247">
        <v>2.7623000000000002E-2</v>
      </c>
      <c r="AJ247">
        <v>6.4593999999999999E-2</v>
      </c>
      <c r="AK247">
        <v>0</v>
      </c>
      <c r="AL247">
        <v>99.351699999999994</v>
      </c>
      <c r="AM247">
        <v>0.45172099999999998</v>
      </c>
      <c r="AN247">
        <v>1.9803000000000001E-2</v>
      </c>
      <c r="AP247">
        <v>3.5697E-2</v>
      </c>
      <c r="AS247">
        <v>8.2579999999999997E-3</v>
      </c>
      <c r="AT247">
        <v>5.6098000000000002E-2</v>
      </c>
      <c r="AU247">
        <v>6.7464700000000004</v>
      </c>
      <c r="AW247">
        <v>23.1707</v>
      </c>
      <c r="AX247">
        <v>7.7549099999999997</v>
      </c>
      <c r="AY247">
        <v>1.7328E-2</v>
      </c>
      <c r="BB247">
        <v>61.741799999999998</v>
      </c>
      <c r="BC247">
        <v>100</v>
      </c>
      <c r="BD247" s="7">
        <f t="shared" si="172"/>
        <v>5.9031543490059138E-2</v>
      </c>
      <c r="BE247" s="7">
        <f t="shared" si="173"/>
        <v>2.58788423769017E-3</v>
      </c>
      <c r="BF247" s="7"/>
      <c r="BG247" s="7">
        <f t="shared" si="182"/>
        <v>4.6649347893160621E-3</v>
      </c>
      <c r="BJ247" s="7">
        <f>AS247/(SUM($AM247:$AY247))*5</f>
        <v>1.0791671986489632E-3</v>
      </c>
      <c r="BK247" s="7">
        <f t="shared" si="180"/>
        <v>7.3309665185044247E-3</v>
      </c>
      <c r="BL247" s="7">
        <f t="shared" si="181"/>
        <v>0.88163830596624748</v>
      </c>
      <c r="BN247" s="7">
        <f t="shared" si="175"/>
        <v>3.0279800689919512</v>
      </c>
      <c r="BO247" s="7">
        <f t="shared" si="176"/>
        <v>1.0134226810940701</v>
      </c>
      <c r="BP247" s="7">
        <f t="shared" si="177"/>
        <v>2.2644477135128644E-3</v>
      </c>
      <c r="BT247">
        <f t="shared" si="141"/>
        <v>0.49346907223335501</v>
      </c>
      <c r="BU247">
        <f t="shared" si="142"/>
        <v>6.2445119415727754</v>
      </c>
      <c r="BV247">
        <f t="shared" si="143"/>
        <v>93.26201898619388</v>
      </c>
      <c r="BW247" s="2">
        <f t="shared" si="139"/>
        <v>0.76952136807944482</v>
      </c>
      <c r="BX247" s="7">
        <f t="shared" si="178"/>
        <v>4.0414027500860215</v>
      </c>
      <c r="BY247" s="12">
        <f t="shared" si="179"/>
        <v>0.94533478424562267</v>
      </c>
      <c r="BZ247" s="13">
        <f t="shared" si="140"/>
        <v>0.95266575076412707</v>
      </c>
      <c r="CC247" s="3"/>
      <c r="CD247" s="3"/>
      <c r="CE247" s="2"/>
      <c r="CF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  <c r="CZ247" s="2"/>
      <c r="DA247" s="2"/>
      <c r="DB247" s="2"/>
      <c r="DC247" s="2"/>
      <c r="DD247" s="2"/>
      <c r="DE247" s="2"/>
      <c r="DF247" s="2"/>
      <c r="DG247" s="2"/>
      <c r="DH247" s="2"/>
      <c r="DI247" s="2"/>
      <c r="DJ247" s="2"/>
      <c r="DK247" s="2"/>
      <c r="DL247" s="2"/>
      <c r="DM247" s="2"/>
      <c r="DN247" s="2"/>
      <c r="DO247" s="2"/>
      <c r="DP247" s="2"/>
      <c r="DQ247" s="2"/>
      <c r="DR247" s="2"/>
      <c r="DS247" s="2"/>
    </row>
    <row r="248" spans="1:123" x14ac:dyDescent="0.2">
      <c r="A248" t="s">
        <v>137</v>
      </c>
      <c r="B248" t="s">
        <v>132</v>
      </c>
      <c r="C248">
        <v>16</v>
      </c>
      <c r="D248">
        <v>40</v>
      </c>
      <c r="E248">
        <v>15</v>
      </c>
      <c r="F248">
        <v>15</v>
      </c>
      <c r="G248">
        <v>5</v>
      </c>
      <c r="H248">
        <v>227</v>
      </c>
      <c r="I248">
        <v>4</v>
      </c>
      <c r="J248">
        <v>0.11643199999999999</v>
      </c>
      <c r="K248">
        <v>8.6810999999999999E-2</v>
      </c>
      <c r="L248">
        <v>0.58779400000000004</v>
      </c>
      <c r="M248">
        <v>-1.09E-3</v>
      </c>
      <c r="N248">
        <v>12.9236</v>
      </c>
      <c r="O248">
        <v>6.9940000000000002E-3</v>
      </c>
      <c r="P248">
        <v>9.8437900000000003</v>
      </c>
      <c r="Q248">
        <v>30.158300000000001</v>
      </c>
      <c r="R248">
        <v>4.5458999999999999E-2</v>
      </c>
      <c r="S248">
        <v>1.2836E-2</v>
      </c>
      <c r="Y248">
        <v>45.920200000000001</v>
      </c>
      <c r="Z248">
        <v>99.700999999999993</v>
      </c>
      <c r="AA248">
        <v>0.156948</v>
      </c>
      <c r="AB248">
        <v>0.10266400000000001</v>
      </c>
      <c r="AC248">
        <v>0.65627199999999997</v>
      </c>
      <c r="AD248">
        <v>-1.81E-3</v>
      </c>
      <c r="AE248">
        <v>15.567600000000001</v>
      </c>
      <c r="AF248">
        <v>9.7859999999999996E-3</v>
      </c>
      <c r="AG248">
        <v>18.599699999999999</v>
      </c>
      <c r="AH248">
        <v>64.519300000000001</v>
      </c>
      <c r="AI248">
        <v>5.8483E-2</v>
      </c>
      <c r="AJ248">
        <v>3.2052999999999998E-2</v>
      </c>
      <c r="AK248">
        <v>7.9999999999999996E-6</v>
      </c>
      <c r="AL248">
        <v>99.700999999999993</v>
      </c>
      <c r="AM248">
        <v>0.108894</v>
      </c>
      <c r="AN248">
        <v>2.1302999999999999E-2</v>
      </c>
      <c r="AP248">
        <v>3.7520000000000001E-3</v>
      </c>
      <c r="AS248">
        <v>1.7502E-2</v>
      </c>
      <c r="AT248">
        <v>9.2023999999999995E-2</v>
      </c>
      <c r="AU248">
        <v>7.1064800000000004</v>
      </c>
      <c r="AW248">
        <v>23.088100000000001</v>
      </c>
      <c r="AX248">
        <v>7.8444000000000003</v>
      </c>
      <c r="AY248">
        <v>8.6079999999999993E-3</v>
      </c>
      <c r="BB248">
        <v>61.709899999999998</v>
      </c>
      <c r="BC248">
        <v>100</v>
      </c>
      <c r="BD248" s="7">
        <f t="shared" si="172"/>
        <v>1.4219244840499728E-2</v>
      </c>
      <c r="BE248" s="7">
        <f t="shared" si="173"/>
        <v>2.7817195881973816E-3</v>
      </c>
      <c r="BF248" s="7"/>
      <c r="BG248" s="7">
        <f t="shared" si="182"/>
        <v>4.8993155400256191E-4</v>
      </c>
      <c r="BJ248" s="7">
        <f>AS248/(SUM($AM248:$AY248))*5</f>
        <v>2.2853896743477713E-3</v>
      </c>
      <c r="BK248" s="7">
        <f t="shared" si="180"/>
        <v>1.201638095030164E-2</v>
      </c>
      <c r="BL248" s="7">
        <f t="shared" si="181"/>
        <v>0.92795543440515094</v>
      </c>
      <c r="BN248" s="7">
        <f t="shared" si="175"/>
        <v>3.0148157547885264</v>
      </c>
      <c r="BO248" s="7">
        <f t="shared" si="176"/>
        <v>1.0243121221262517</v>
      </c>
      <c r="BP248" s="7">
        <f t="shared" si="177"/>
        <v>1.1240220727222953E-3</v>
      </c>
      <c r="BT248">
        <f t="shared" si="141"/>
        <v>5.1973050477301538E-2</v>
      </c>
      <c r="BU248">
        <f t="shared" si="142"/>
        <v>1.5084097437833888</v>
      </c>
      <c r="BV248">
        <f t="shared" si="143"/>
        <v>98.43961720573931</v>
      </c>
      <c r="BW248" s="2">
        <f t="shared" si="139"/>
        <v>1.2586802349835522</v>
      </c>
      <c r="BX248" s="7">
        <f t="shared" si="178"/>
        <v>4.0391278769147778</v>
      </c>
      <c r="BY248" s="12">
        <f t="shared" si="179"/>
        <v>0.94266461079965325</v>
      </c>
      <c r="BZ248" s="13">
        <f t="shared" si="140"/>
        <v>0.95468099174995491</v>
      </c>
      <c r="CG248" s="2"/>
    </row>
    <row r="249" spans="1:123" x14ac:dyDescent="0.2">
      <c r="A249" t="s">
        <v>137</v>
      </c>
      <c r="B249" t="s">
        <v>132</v>
      </c>
      <c r="C249">
        <v>16</v>
      </c>
      <c r="D249">
        <v>40</v>
      </c>
      <c r="E249">
        <v>15</v>
      </c>
      <c r="F249">
        <v>15</v>
      </c>
      <c r="G249">
        <v>5</v>
      </c>
      <c r="H249">
        <v>225</v>
      </c>
      <c r="I249">
        <v>2</v>
      </c>
      <c r="J249">
        <v>0.17544599999999999</v>
      </c>
      <c r="K249">
        <v>7.8683000000000003E-2</v>
      </c>
      <c r="L249">
        <v>0.31058000000000002</v>
      </c>
      <c r="M249">
        <v>-4.5300000000000002E-3</v>
      </c>
      <c r="N249">
        <v>13.726000000000001</v>
      </c>
      <c r="O249">
        <v>1.6073E-2</v>
      </c>
      <c r="P249">
        <v>9.7896800000000006</v>
      </c>
      <c r="Q249">
        <v>30.3521</v>
      </c>
      <c r="R249">
        <v>-8.0000000000000004E-4</v>
      </c>
      <c r="S249">
        <v>8.0990000000000003E-3</v>
      </c>
      <c r="Y249">
        <v>46.224800000000002</v>
      </c>
      <c r="Z249">
        <v>100.676</v>
      </c>
      <c r="AA249">
        <v>0.23649700000000001</v>
      </c>
      <c r="AB249">
        <v>9.3050999999999995E-2</v>
      </c>
      <c r="AC249">
        <v>0.34676200000000001</v>
      </c>
      <c r="AD249">
        <v>-7.5100000000000002E-3</v>
      </c>
      <c r="AE249">
        <v>16.534199999999998</v>
      </c>
      <c r="AF249">
        <v>2.249E-2</v>
      </c>
      <c r="AG249">
        <v>18.497399999999999</v>
      </c>
      <c r="AH249">
        <v>64.933999999999997</v>
      </c>
      <c r="AI249">
        <v>-1.0300000000000001E-3</v>
      </c>
      <c r="AJ249">
        <v>2.0222E-2</v>
      </c>
      <c r="AK249">
        <v>0</v>
      </c>
      <c r="AL249">
        <v>100.676</v>
      </c>
      <c r="AM249">
        <v>0.162549</v>
      </c>
      <c r="AN249">
        <v>1.9127999999999999E-2</v>
      </c>
      <c r="AP249">
        <v>8.5419999999999992E-3</v>
      </c>
      <c r="AT249">
        <v>4.8168000000000002E-2</v>
      </c>
      <c r="AU249">
        <v>7.4769399999999999</v>
      </c>
      <c r="AW249">
        <v>23.018599999999999</v>
      </c>
      <c r="AX249">
        <v>7.7281300000000002</v>
      </c>
      <c r="AY249">
        <v>5.3800000000000002E-3</v>
      </c>
      <c r="BB249">
        <v>61.536799999999999</v>
      </c>
      <c r="BC249">
        <v>100</v>
      </c>
      <c r="BD249" s="7">
        <f t="shared" si="172"/>
        <v>2.1128129747765619E-2</v>
      </c>
      <c r="BE249" s="7">
        <f t="shared" si="173"/>
        <v>2.4862587023928833E-3</v>
      </c>
      <c r="BF249" s="7"/>
      <c r="BG249" s="7">
        <f t="shared" si="182"/>
        <v>1.1102897237473864E-3</v>
      </c>
      <c r="BJ249" s="7"/>
      <c r="BK249" s="7">
        <f t="shared" si="180"/>
        <v>6.2608798189492058E-3</v>
      </c>
      <c r="BL249" s="7">
        <f t="shared" si="181"/>
        <v>0.97185315465649547</v>
      </c>
      <c r="BN249" s="7">
        <f t="shared" si="175"/>
        <v>2.991959147161273</v>
      </c>
      <c r="BO249" s="7">
        <f t="shared" si="176"/>
        <v>1.0045028474343116</v>
      </c>
      <c r="BP249" s="7">
        <f t="shared" si="177"/>
        <v>6.9929275506449781E-4</v>
      </c>
      <c r="BT249">
        <f t="shared" si="141"/>
        <v>0.11168887783012385</v>
      </c>
      <c r="BU249">
        <f t="shared" si="142"/>
        <v>2.1253705692354017</v>
      </c>
      <c r="BV249">
        <f t="shared" si="143"/>
        <v>97.762940552934481</v>
      </c>
      <c r="BW249" s="2">
        <f t="shared" si="139"/>
        <v>0.62586739246217515</v>
      </c>
      <c r="BX249" s="7">
        <f t="shared" si="178"/>
        <v>3.9964619945955846</v>
      </c>
      <c r="BY249" s="12">
        <f t="shared" si="179"/>
        <v>0.99409157412800842</v>
      </c>
      <c r="BZ249" s="13">
        <f t="shared" si="140"/>
        <v>1.0003524539469577</v>
      </c>
      <c r="CC249" s="3"/>
      <c r="CG249" s="2"/>
      <c r="CH249" s="2"/>
    </row>
    <row r="250" spans="1:123" x14ac:dyDescent="0.2">
      <c r="A250" t="s">
        <v>137</v>
      </c>
      <c r="B250" t="s">
        <v>132</v>
      </c>
      <c r="C250">
        <v>16</v>
      </c>
      <c r="D250">
        <v>40</v>
      </c>
      <c r="E250">
        <v>15</v>
      </c>
      <c r="F250">
        <v>15</v>
      </c>
      <c r="G250">
        <v>5</v>
      </c>
      <c r="H250">
        <v>226</v>
      </c>
      <c r="I250">
        <v>3</v>
      </c>
      <c r="J250">
        <v>0.22891600000000001</v>
      </c>
      <c r="K250">
        <v>7.0966000000000001E-2</v>
      </c>
      <c r="L250">
        <v>0.35983199999999999</v>
      </c>
      <c r="M250">
        <v>-3.47E-3</v>
      </c>
      <c r="N250">
        <v>13.1653</v>
      </c>
      <c r="O250">
        <v>2.7379000000000001E-2</v>
      </c>
      <c r="P250">
        <v>9.7120099999999994</v>
      </c>
      <c r="Q250">
        <v>30.257100000000001</v>
      </c>
      <c r="R250">
        <v>1.64E-3</v>
      </c>
      <c r="S250">
        <v>1.3339E-2</v>
      </c>
      <c r="Y250">
        <v>45.969499999999996</v>
      </c>
      <c r="Z250">
        <v>99.802599999999998</v>
      </c>
      <c r="AA250">
        <v>0.30857400000000001</v>
      </c>
      <c r="AB250">
        <v>8.3925E-2</v>
      </c>
      <c r="AC250">
        <v>0.401752</v>
      </c>
      <c r="AD250">
        <v>-5.7499999999999999E-3</v>
      </c>
      <c r="AE250">
        <v>15.8589</v>
      </c>
      <c r="AF250">
        <v>3.8309000000000003E-2</v>
      </c>
      <c r="AG250">
        <v>18.3507</v>
      </c>
      <c r="AH250">
        <v>64.730900000000005</v>
      </c>
      <c r="AI250">
        <v>2.1090000000000002E-3</v>
      </c>
      <c r="AJ250">
        <v>3.3307999999999997E-2</v>
      </c>
      <c r="AK250">
        <v>0</v>
      </c>
      <c r="AL250">
        <v>99.802599999999998</v>
      </c>
      <c r="AM250">
        <v>0.21360999999999999</v>
      </c>
      <c r="AN250">
        <v>1.7375000000000002E-2</v>
      </c>
      <c r="AP250">
        <v>1.4654E-2</v>
      </c>
      <c r="AS250">
        <v>6.3000000000000003E-4</v>
      </c>
      <c r="AT250">
        <v>5.6205999999999999E-2</v>
      </c>
      <c r="AU250">
        <v>7.2229700000000001</v>
      </c>
      <c r="AW250">
        <v>23.1111</v>
      </c>
      <c r="AX250">
        <v>7.7217900000000004</v>
      </c>
      <c r="AY250">
        <v>8.9250000000000006E-3</v>
      </c>
      <c r="BB250">
        <v>61.635800000000003</v>
      </c>
      <c r="BC250">
        <v>100</v>
      </c>
      <c r="BD250" s="7">
        <f t="shared" si="172"/>
        <v>2.7837536482928412E-2</v>
      </c>
      <c r="BE250" s="7">
        <f t="shared" si="173"/>
        <v>2.2643003435741829E-3</v>
      </c>
      <c r="BF250" s="7"/>
      <c r="BG250" s="7">
        <f t="shared" si="182"/>
        <v>1.9097011358121482E-3</v>
      </c>
      <c r="BJ250" s="7">
        <f>AS250/(SUM($AM250:$AY250))*5</f>
        <v>8.2101249867725759E-5</v>
      </c>
      <c r="BK250" s="7">
        <f t="shared" si="180"/>
        <v>7.3247346826434828E-3</v>
      </c>
      <c r="BL250" s="7">
        <f t="shared" si="181"/>
        <v>0.94129343612236061</v>
      </c>
      <c r="BN250" s="7">
        <f t="shared" si="175"/>
        <v>3.0118257076476143</v>
      </c>
      <c r="BO250" s="7">
        <f t="shared" si="176"/>
        <v>1.0062993812954066</v>
      </c>
      <c r="BP250" s="7">
        <f t="shared" si="177"/>
        <v>1.1631010397927816E-3</v>
      </c>
      <c r="BT250">
        <f t="shared" si="141"/>
        <v>0.19666541139360272</v>
      </c>
      <c r="BU250">
        <f t="shared" si="142"/>
        <v>2.8667734767154003</v>
      </c>
      <c r="BV250">
        <f t="shared" si="143"/>
        <v>96.936561111890995</v>
      </c>
      <c r="BW250" s="2">
        <f t="shared" si="139"/>
        <v>0.74867065204650318</v>
      </c>
      <c r="BX250" s="7">
        <f t="shared" si="178"/>
        <v>4.0181250889430213</v>
      </c>
      <c r="BY250" s="12">
        <f t="shared" si="179"/>
        <v>0.97104067374110115</v>
      </c>
      <c r="BZ250" s="13">
        <f t="shared" si="140"/>
        <v>0.97836540842374464</v>
      </c>
      <c r="CC250" s="3"/>
      <c r="CG250" s="9"/>
      <c r="CH250" s="2"/>
    </row>
    <row r="251" spans="1:123" x14ac:dyDescent="0.2">
      <c r="A251" t="s">
        <v>137</v>
      </c>
      <c r="B251" t="s">
        <v>132</v>
      </c>
      <c r="C251">
        <v>16</v>
      </c>
      <c r="D251">
        <v>40</v>
      </c>
      <c r="E251">
        <v>15</v>
      </c>
      <c r="F251">
        <v>15</v>
      </c>
      <c r="G251">
        <v>5</v>
      </c>
      <c r="H251">
        <v>224</v>
      </c>
      <c r="I251">
        <v>1</v>
      </c>
      <c r="J251">
        <v>0.36233700000000002</v>
      </c>
      <c r="K251">
        <v>6.6457000000000002E-2</v>
      </c>
      <c r="L251">
        <v>0.224714</v>
      </c>
      <c r="M251">
        <v>-2.0300000000000001E-3</v>
      </c>
      <c r="N251">
        <v>12.9695</v>
      </c>
      <c r="O251">
        <v>1.6028000000000001E-2</v>
      </c>
      <c r="P251">
        <v>9.8162800000000008</v>
      </c>
      <c r="Q251">
        <v>30.580400000000001</v>
      </c>
      <c r="R251">
        <v>2.4833999999999998E-2</v>
      </c>
      <c r="S251">
        <v>1.5722E-2</v>
      </c>
      <c r="Y251">
        <v>46.427</v>
      </c>
      <c r="Z251">
        <v>100.501</v>
      </c>
      <c r="AA251">
        <v>0.48842200000000002</v>
      </c>
      <c r="AB251">
        <v>7.8591999999999995E-2</v>
      </c>
      <c r="AC251">
        <v>0.25089299999999998</v>
      </c>
      <c r="AD251">
        <v>-3.3700000000000002E-3</v>
      </c>
      <c r="AE251">
        <v>15.622999999999999</v>
      </c>
      <c r="AF251">
        <v>2.2426000000000001E-2</v>
      </c>
      <c r="AG251">
        <v>18.547699999999999</v>
      </c>
      <c r="AH251">
        <v>65.422399999999996</v>
      </c>
      <c r="AI251">
        <v>3.1949999999999999E-2</v>
      </c>
      <c r="AJ251">
        <v>3.9258000000000001E-2</v>
      </c>
      <c r="AK251">
        <v>0</v>
      </c>
      <c r="AL251">
        <v>100.501</v>
      </c>
      <c r="AM251">
        <v>0.33494800000000002</v>
      </c>
      <c r="AN251">
        <v>1.6119000000000001E-2</v>
      </c>
      <c r="AP251">
        <v>8.4980000000000003E-3</v>
      </c>
      <c r="AS251">
        <v>9.4509999999999993E-3</v>
      </c>
      <c r="AT251">
        <v>3.4772999999999998E-2</v>
      </c>
      <c r="AU251">
        <v>7.0490000000000004</v>
      </c>
      <c r="AW251">
        <v>23.139700000000001</v>
      </c>
      <c r="AX251">
        <v>7.7317200000000001</v>
      </c>
      <c r="AY251">
        <v>1.0421E-2</v>
      </c>
      <c r="BB251">
        <v>61.667200000000001</v>
      </c>
      <c r="BC251">
        <v>100</v>
      </c>
      <c r="BD251" s="7">
        <f t="shared" si="172"/>
        <v>4.3687391791703736E-2</v>
      </c>
      <c r="BE251" s="7">
        <f t="shared" si="173"/>
        <v>2.1024071446626717E-3</v>
      </c>
      <c r="BF251" s="7"/>
      <c r="BG251" s="7">
        <f t="shared" si="182"/>
        <v>1.1083972898655861E-3</v>
      </c>
      <c r="BJ251" s="7">
        <f>AS251/(SUM($AM251:$AY251))*5</f>
        <v>1.2326974331042192E-3</v>
      </c>
      <c r="BK251" s="7">
        <f t="shared" si="180"/>
        <v>4.5354552789475203E-3</v>
      </c>
      <c r="BL251" s="7">
        <f t="shared" si="181"/>
        <v>0.91940368277977369</v>
      </c>
      <c r="BN251" s="7">
        <f t="shared" si="175"/>
        <v>3.0181196479527777</v>
      </c>
      <c r="BO251" s="7">
        <f t="shared" si="176"/>
        <v>1.0084511054365204</v>
      </c>
      <c r="BP251" s="7">
        <f t="shared" si="177"/>
        <v>1.359214892644066E-3</v>
      </c>
      <c r="BT251">
        <f t="shared" si="141"/>
        <v>0.11495518533378532</v>
      </c>
      <c r="BU251">
        <f t="shared" si="142"/>
        <v>4.530949566625174</v>
      </c>
      <c r="BV251">
        <f t="shared" si="143"/>
        <v>95.354095248041034</v>
      </c>
      <c r="BW251" s="2">
        <f t="shared" si="139"/>
        <v>0.46818331329667268</v>
      </c>
      <c r="BX251" s="7">
        <f t="shared" si="178"/>
        <v>4.026570753389298</v>
      </c>
      <c r="BY251" s="12">
        <f t="shared" si="179"/>
        <v>0.96419947186134303</v>
      </c>
      <c r="BZ251" s="13">
        <f t="shared" si="140"/>
        <v>0.96873492714029052</v>
      </c>
      <c r="CC251" s="3"/>
      <c r="CG251" s="2"/>
    </row>
    <row r="252" spans="1:123" x14ac:dyDescent="0.2">
      <c r="A252" t="s">
        <v>138</v>
      </c>
      <c r="B252" t="s">
        <v>132</v>
      </c>
      <c r="C252">
        <v>12</v>
      </c>
      <c r="D252">
        <v>40</v>
      </c>
      <c r="E252">
        <v>15</v>
      </c>
      <c r="F252">
        <v>15</v>
      </c>
      <c r="G252">
        <v>5</v>
      </c>
      <c r="H252">
        <v>205</v>
      </c>
      <c r="I252">
        <v>2</v>
      </c>
      <c r="J252">
        <v>0.12622900000000001</v>
      </c>
      <c r="K252">
        <v>7.5525999999999996E-2</v>
      </c>
      <c r="L252">
        <v>0.75574200000000002</v>
      </c>
      <c r="M252">
        <v>-5.47E-3</v>
      </c>
      <c r="N252">
        <v>13.3688</v>
      </c>
      <c r="O252">
        <v>-3.7000000000000002E-3</v>
      </c>
      <c r="P252">
        <v>9.8225200000000008</v>
      </c>
      <c r="Q252">
        <v>30.099299999999999</v>
      </c>
      <c r="R252">
        <v>-1.9480000000000001E-2</v>
      </c>
      <c r="S252">
        <v>1.8249999999999999E-2</v>
      </c>
      <c r="Y252">
        <v>45.928400000000003</v>
      </c>
      <c r="Z252">
        <v>100.166</v>
      </c>
      <c r="AA252">
        <v>0.170153</v>
      </c>
      <c r="AB252">
        <v>8.9317999999999995E-2</v>
      </c>
      <c r="AC252">
        <v>0.84378500000000001</v>
      </c>
      <c r="AD252">
        <v>-9.0699999999999999E-3</v>
      </c>
      <c r="AE252">
        <v>16.103999999999999</v>
      </c>
      <c r="AF252">
        <v>-5.1700000000000001E-3</v>
      </c>
      <c r="AG252">
        <v>18.5595</v>
      </c>
      <c r="AH252">
        <v>64.393199999999993</v>
      </c>
      <c r="AI252">
        <v>-2.5059999999999999E-2</v>
      </c>
      <c r="AJ252">
        <v>4.5568999999999998E-2</v>
      </c>
      <c r="AK252">
        <v>0</v>
      </c>
      <c r="AL252">
        <v>100.166</v>
      </c>
      <c r="AM252">
        <v>0.117826</v>
      </c>
      <c r="AN252">
        <v>1.8498000000000001E-2</v>
      </c>
      <c r="AT252">
        <v>0.118086</v>
      </c>
      <c r="AU252">
        <v>7.33697</v>
      </c>
      <c r="AW252">
        <v>22.998000000000001</v>
      </c>
      <c r="AX252">
        <v>7.8121700000000001</v>
      </c>
      <c r="AY252">
        <v>1.2213999999999999E-2</v>
      </c>
      <c r="BB252">
        <v>61.6006</v>
      </c>
      <c r="BC252">
        <v>100</v>
      </c>
      <c r="BD252" s="7">
        <f t="shared" si="172"/>
        <v>1.5336429931729678E-2</v>
      </c>
      <c r="BE252" s="7">
        <f t="shared" si="173"/>
        <v>2.4077307290168181E-3</v>
      </c>
      <c r="BF252" s="7"/>
      <c r="BG252" s="7"/>
      <c r="BJ252" s="7"/>
      <c r="BK252" s="7">
        <f t="shared" si="180"/>
        <v>1.5370271968141419E-2</v>
      </c>
      <c r="BL252" s="7">
        <f t="shared" si="181"/>
        <v>0.9549923303532557</v>
      </c>
      <c r="BN252" s="7">
        <f t="shared" si="175"/>
        <v>2.9934582822969391</v>
      </c>
      <c r="BO252" s="7">
        <f t="shared" si="176"/>
        <v>1.0168451599796364</v>
      </c>
      <c r="BP252" s="7">
        <f t="shared" si="177"/>
        <v>1.5897947412807554E-3</v>
      </c>
      <c r="BT252">
        <f t="shared" si="141"/>
        <v>0</v>
      </c>
      <c r="BU252">
        <f t="shared" si="142"/>
        <v>1.5805395613776685</v>
      </c>
      <c r="BV252">
        <f t="shared" si="143"/>
        <v>98.419460438622338</v>
      </c>
      <c r="BW252" s="2">
        <f t="shared" si="139"/>
        <v>1.5593270831369086</v>
      </c>
      <c r="BX252" s="7">
        <f t="shared" si="178"/>
        <v>4.0103034422765758</v>
      </c>
      <c r="BY252" s="12">
        <f t="shared" si="179"/>
        <v>0.97032876028498538</v>
      </c>
      <c r="BZ252" s="13">
        <f t="shared" si="140"/>
        <v>0.98569903225312683</v>
      </c>
      <c r="CD252" s="3"/>
      <c r="CE252" s="6"/>
      <c r="CF252" s="6"/>
    </row>
    <row r="253" spans="1:123" x14ac:dyDescent="0.2">
      <c r="A253" t="s">
        <v>138</v>
      </c>
      <c r="B253" t="s">
        <v>132</v>
      </c>
      <c r="C253">
        <v>12</v>
      </c>
      <c r="D253">
        <v>40</v>
      </c>
      <c r="E253">
        <v>15</v>
      </c>
      <c r="F253">
        <v>15</v>
      </c>
      <c r="G253">
        <v>5</v>
      </c>
      <c r="H253">
        <v>206</v>
      </c>
      <c r="I253">
        <v>3</v>
      </c>
      <c r="J253">
        <v>0.13908300000000001</v>
      </c>
      <c r="K253">
        <v>6.8958000000000005E-2</v>
      </c>
      <c r="L253">
        <v>0.494981</v>
      </c>
      <c r="M253">
        <v>-2.0699999999999998E-3</v>
      </c>
      <c r="N253">
        <v>13.4582</v>
      </c>
      <c r="O253">
        <v>6.8019999999999999E-3</v>
      </c>
      <c r="P253">
        <v>9.7896400000000003</v>
      </c>
      <c r="Q253">
        <v>30.245000000000001</v>
      </c>
      <c r="R253">
        <v>1.3103999999999999E-2</v>
      </c>
      <c r="S253">
        <v>6.4200000000000004E-3</v>
      </c>
      <c r="Y253">
        <v>46.054400000000001</v>
      </c>
      <c r="Z253">
        <v>100.27500000000001</v>
      </c>
      <c r="AA253">
        <v>0.18748100000000001</v>
      </c>
      <c r="AB253">
        <v>8.1549999999999997E-2</v>
      </c>
      <c r="AC253">
        <v>0.55264599999999997</v>
      </c>
      <c r="AD253">
        <v>-3.4399999999999999E-3</v>
      </c>
      <c r="AE253">
        <v>16.2117</v>
      </c>
      <c r="AF253">
        <v>9.5169999999999994E-3</v>
      </c>
      <c r="AG253">
        <v>18.497399999999999</v>
      </c>
      <c r="AH253">
        <v>64.704800000000006</v>
      </c>
      <c r="AI253">
        <v>1.6858999999999999E-2</v>
      </c>
      <c r="AJ253">
        <v>1.6031E-2</v>
      </c>
      <c r="AK253">
        <v>0</v>
      </c>
      <c r="AL253">
        <v>100.27500000000001</v>
      </c>
      <c r="AM253">
        <v>0.12945499999999999</v>
      </c>
      <c r="AN253">
        <v>1.6840999999999998E-2</v>
      </c>
      <c r="AP253">
        <v>3.6310000000000001E-3</v>
      </c>
      <c r="AS253">
        <v>5.0210000000000003E-3</v>
      </c>
      <c r="AT253">
        <v>7.7120999999999995E-2</v>
      </c>
      <c r="AU253">
        <v>7.3649899999999997</v>
      </c>
      <c r="AW253">
        <v>23.043399999999998</v>
      </c>
      <c r="AX253">
        <v>7.7638100000000003</v>
      </c>
      <c r="AY253">
        <v>4.2849999999999997E-3</v>
      </c>
      <c r="BB253">
        <v>61.593299999999999</v>
      </c>
      <c r="BC253">
        <v>100</v>
      </c>
      <c r="BD253" s="7">
        <f t="shared" si="172"/>
        <v>1.6852365751650007E-2</v>
      </c>
      <c r="BE253" s="7">
        <f t="shared" si="173"/>
        <v>2.1923501728286876E-3</v>
      </c>
      <c r="BF253" s="7"/>
      <c r="BG253" s="7">
        <f>AP253/(SUM($AM253:$AY253))*5</f>
        <v>4.7268116368036139E-4</v>
      </c>
      <c r="BJ253" s="7">
        <f>AS253/(SUM($AM253:$AY253))*5</f>
        <v>6.5363043867780078E-4</v>
      </c>
      <c r="BK253" s="7">
        <f t="shared" si="180"/>
        <v>1.003956045832915E-2</v>
      </c>
      <c r="BL253" s="7">
        <f t="shared" si="181"/>
        <v>0.95876949702402225</v>
      </c>
      <c r="BN253" s="7">
        <f t="shared" si="175"/>
        <v>2.9997744773208588</v>
      </c>
      <c r="BO253" s="7">
        <f t="shared" si="176"/>
        <v>1.0106876192214891</v>
      </c>
      <c r="BP253" s="7">
        <f t="shared" si="177"/>
        <v>5.5781844846332926E-4</v>
      </c>
      <c r="BT253">
        <f t="shared" si="141"/>
        <v>4.8425756153978705E-2</v>
      </c>
      <c r="BU253">
        <f t="shared" si="142"/>
        <v>1.726509573922697</v>
      </c>
      <c r="BV253">
        <f t="shared" si="143"/>
        <v>98.225064669923341</v>
      </c>
      <c r="BW253" s="2">
        <f t="shared" si="139"/>
        <v>1.0180725332951737</v>
      </c>
      <c r="BX253" s="7">
        <f t="shared" si="178"/>
        <v>4.0104620965423479</v>
      </c>
      <c r="BY253" s="12">
        <f t="shared" si="179"/>
        <v>0.97609454393935269</v>
      </c>
      <c r="BZ253" s="13">
        <f t="shared" si="140"/>
        <v>0.98613410439768179</v>
      </c>
      <c r="CC253" s="2"/>
      <c r="CD253" s="3"/>
      <c r="CE253" s="2"/>
      <c r="CF253" s="2"/>
      <c r="CG253" s="2"/>
    </row>
    <row r="254" spans="1:123" x14ac:dyDescent="0.2">
      <c r="A254" t="s">
        <v>138</v>
      </c>
      <c r="B254" t="s">
        <v>132</v>
      </c>
      <c r="C254">
        <v>12</v>
      </c>
      <c r="D254">
        <v>40</v>
      </c>
      <c r="E254">
        <v>15</v>
      </c>
      <c r="F254">
        <v>15</v>
      </c>
      <c r="G254">
        <v>5</v>
      </c>
      <c r="H254">
        <v>207</v>
      </c>
      <c r="I254">
        <v>4</v>
      </c>
      <c r="J254">
        <v>0.14017199999999999</v>
      </c>
      <c r="K254">
        <v>6.3556000000000001E-2</v>
      </c>
      <c r="L254">
        <v>0.30281999999999998</v>
      </c>
      <c r="M254">
        <v>-8.6499999999999997E-3</v>
      </c>
      <c r="N254">
        <v>13.597200000000001</v>
      </c>
      <c r="O254">
        <v>1.3056999999999999E-2</v>
      </c>
      <c r="P254">
        <v>9.7728599999999997</v>
      </c>
      <c r="Q254">
        <v>30.292000000000002</v>
      </c>
      <c r="R254">
        <v>2.5672E-2</v>
      </c>
      <c r="S254">
        <v>4.2567000000000001E-2</v>
      </c>
      <c r="Y254">
        <v>46.154299999999999</v>
      </c>
      <c r="Z254">
        <v>100.396</v>
      </c>
      <c r="AA254">
        <v>0.18894900000000001</v>
      </c>
      <c r="AB254">
        <v>7.5161000000000006E-2</v>
      </c>
      <c r="AC254">
        <v>0.33809800000000001</v>
      </c>
      <c r="AD254">
        <v>-1.435E-2</v>
      </c>
      <c r="AE254">
        <v>16.379100000000001</v>
      </c>
      <c r="AF254">
        <v>1.8269000000000001E-2</v>
      </c>
      <c r="AG254">
        <v>18.465699999999998</v>
      </c>
      <c r="AH254">
        <v>64.805300000000003</v>
      </c>
      <c r="AI254">
        <v>3.3027000000000001E-2</v>
      </c>
      <c r="AJ254">
        <v>0.10629</v>
      </c>
      <c r="AK254">
        <v>3.9999999999999998E-6</v>
      </c>
      <c r="AL254">
        <v>100.396</v>
      </c>
      <c r="AM254">
        <v>0.13017100000000001</v>
      </c>
      <c r="AN254">
        <v>1.5486E-2</v>
      </c>
      <c r="AP254">
        <v>6.9550000000000002E-3</v>
      </c>
      <c r="AS254">
        <v>9.8139999999999998E-3</v>
      </c>
      <c r="AT254">
        <v>4.7073999999999998E-2</v>
      </c>
      <c r="AU254">
        <v>7.4240599999999999</v>
      </c>
      <c r="AW254">
        <v>23.026599999999998</v>
      </c>
      <c r="AX254">
        <v>7.73285</v>
      </c>
      <c r="AY254">
        <v>2.8343E-2</v>
      </c>
      <c r="BB254">
        <v>61.586300000000001</v>
      </c>
      <c r="BC254">
        <v>100</v>
      </c>
      <c r="BD254" s="7">
        <f t="shared" si="172"/>
        <v>1.6939929210717804E-2</v>
      </c>
      <c r="BE254" s="7">
        <f t="shared" si="173"/>
        <v>2.0152856147465708E-3</v>
      </c>
      <c r="BF254" s="7"/>
      <c r="BG254" s="7">
        <f>AP254/(SUM($AM254:$AY254))*5</f>
        <v>9.0509566386170743E-4</v>
      </c>
      <c r="BJ254" s="7">
        <f>AS254/(SUM($AM254:$AY254))*5</f>
        <v>1.2771543990134863E-3</v>
      </c>
      <c r="BK254" s="7">
        <f t="shared" si="180"/>
        <v>6.1260206010964793E-3</v>
      </c>
      <c r="BL254" s="7">
        <f t="shared" si="181"/>
        <v>0.966137241444881</v>
      </c>
      <c r="BN254" s="7">
        <f t="shared" si="175"/>
        <v>2.9965889020097758</v>
      </c>
      <c r="BO254" s="7">
        <f t="shared" si="176"/>
        <v>1.0063219272887138</v>
      </c>
      <c r="BP254" s="7">
        <f t="shared" si="177"/>
        <v>3.6884437671937274E-3</v>
      </c>
      <c r="BT254">
        <f t="shared" si="141"/>
        <v>9.1982924371917324E-2</v>
      </c>
      <c r="BU254">
        <f t="shared" si="142"/>
        <v>1.7215685475797053</v>
      </c>
      <c r="BV254">
        <f t="shared" si="143"/>
        <v>98.186448528048373</v>
      </c>
      <c r="BW254" s="2">
        <f t="shared" si="139"/>
        <v>0.61872228341302749</v>
      </c>
      <c r="BX254" s="7">
        <f t="shared" si="178"/>
        <v>4.0029108292984894</v>
      </c>
      <c r="BY254" s="12">
        <f t="shared" si="179"/>
        <v>0.98398226631946051</v>
      </c>
      <c r="BZ254" s="13">
        <f t="shared" si="140"/>
        <v>0.99010828692055697</v>
      </c>
      <c r="CC254" s="2"/>
      <c r="CD254" s="3"/>
      <c r="CE254" s="2"/>
      <c r="CF254" s="2"/>
      <c r="CG254" s="2"/>
    </row>
    <row r="255" spans="1:123" x14ac:dyDescent="0.2">
      <c r="A255" t="s">
        <v>138</v>
      </c>
      <c r="B255" t="s">
        <v>132</v>
      </c>
      <c r="C255">
        <v>12</v>
      </c>
      <c r="D255">
        <v>40</v>
      </c>
      <c r="E255">
        <v>15</v>
      </c>
      <c r="F255">
        <v>15</v>
      </c>
      <c r="G255">
        <v>5</v>
      </c>
      <c r="H255">
        <v>204</v>
      </c>
      <c r="I255">
        <v>1</v>
      </c>
      <c r="J255">
        <v>0.15011099999999999</v>
      </c>
      <c r="K255">
        <v>9.2362E-2</v>
      </c>
      <c r="L255">
        <v>0.641903</v>
      </c>
      <c r="M255">
        <v>-3.5500000000000002E-3</v>
      </c>
      <c r="N255">
        <v>13.2196</v>
      </c>
      <c r="O255">
        <v>3.4999999999999997E-5</v>
      </c>
      <c r="P255">
        <v>9.7248599999999996</v>
      </c>
      <c r="Q255">
        <v>29.856200000000001</v>
      </c>
      <c r="R255">
        <v>2.2409999999999999E-2</v>
      </c>
      <c r="S255">
        <v>3.7851999999999997E-2</v>
      </c>
      <c r="Y255">
        <v>45.576300000000003</v>
      </c>
      <c r="Z255">
        <v>99.318100000000001</v>
      </c>
      <c r="AA255">
        <v>0.202346</v>
      </c>
      <c r="AB255">
        <v>0.10922800000000001</v>
      </c>
      <c r="AC255">
        <v>0.71668399999999999</v>
      </c>
      <c r="AD255">
        <v>-5.8900000000000003E-3</v>
      </c>
      <c r="AE255">
        <v>15.924200000000001</v>
      </c>
      <c r="AF255">
        <v>4.8999999999999998E-5</v>
      </c>
      <c r="AG255">
        <v>18.3749</v>
      </c>
      <c r="AH255">
        <v>63.873199999999997</v>
      </c>
      <c r="AI255">
        <v>2.8830000000000001E-2</v>
      </c>
      <c r="AJ255">
        <v>9.4517000000000004E-2</v>
      </c>
      <c r="AK255">
        <v>0</v>
      </c>
      <c r="AL255">
        <v>99.318100000000001</v>
      </c>
      <c r="AM255">
        <v>0.14121400000000001</v>
      </c>
      <c r="AN255">
        <v>2.2797999999999999E-2</v>
      </c>
      <c r="AP255">
        <v>1.9000000000000001E-5</v>
      </c>
      <c r="AS255">
        <v>8.6779999999999999E-3</v>
      </c>
      <c r="AT255">
        <v>0.10108300000000001</v>
      </c>
      <c r="AU255">
        <v>7.3117999999999999</v>
      </c>
      <c r="AW255">
        <v>22.9907</v>
      </c>
      <c r="AX255">
        <v>7.7949900000000003</v>
      </c>
      <c r="AY255">
        <v>2.5531999999999999E-2</v>
      </c>
      <c r="BB255">
        <v>61.606400000000001</v>
      </c>
      <c r="BC255">
        <v>100</v>
      </c>
      <c r="BD255" s="7">
        <f t="shared" si="172"/>
        <v>1.8388765276202347E-2</v>
      </c>
      <c r="BE255" s="7">
        <f t="shared" si="173"/>
        <v>2.968735895639675E-3</v>
      </c>
      <c r="BF255" s="7"/>
      <c r="BG255" s="7">
        <f>AP255/(SUM($AM255:$AY255))*5</f>
        <v>2.474163611595483E-6</v>
      </c>
      <c r="BJ255" s="7">
        <f>AS255/(SUM($AM255:$AY255))*5</f>
        <v>1.1300416748118737E-3</v>
      </c>
      <c r="BK255" s="7">
        <f t="shared" si="180"/>
        <v>1.3162941071100328E-2</v>
      </c>
      <c r="BL255" s="7">
        <f t="shared" si="181"/>
        <v>0.95213628922441329</v>
      </c>
      <c r="BN255" s="7">
        <f t="shared" si="175"/>
        <v>2.9938291234267513</v>
      </c>
      <c r="BO255" s="7">
        <f t="shared" si="176"/>
        <v>1.0150568742500354</v>
      </c>
      <c r="BP255" s="7">
        <f t="shared" si="177"/>
        <v>3.3247550174345195E-3</v>
      </c>
      <c r="BT255">
        <f t="shared" si="141"/>
        <v>2.5492977154401437E-4</v>
      </c>
      <c r="BU255">
        <f t="shared" si="142"/>
        <v>1.8947185662534973</v>
      </c>
      <c r="BV255">
        <f t="shared" si="143"/>
        <v>98.105026503974955</v>
      </c>
      <c r="BW255" s="2">
        <f t="shared" si="139"/>
        <v>1.3381181861649996</v>
      </c>
      <c r="BX255" s="7">
        <f t="shared" si="178"/>
        <v>4.0088859976767868</v>
      </c>
      <c r="BY255" s="12">
        <f t="shared" si="179"/>
        <v>0.9705275286642272</v>
      </c>
      <c r="BZ255" s="13">
        <f t="shared" si="140"/>
        <v>0.98369046973532748</v>
      </c>
      <c r="CC255" s="2"/>
      <c r="CD255" s="3"/>
      <c r="CE255" s="2"/>
      <c r="CF255" s="2"/>
      <c r="CG255" s="2"/>
    </row>
    <row r="256" spans="1:123" x14ac:dyDescent="0.2">
      <c r="A256" t="s">
        <v>138</v>
      </c>
      <c r="B256" t="s">
        <v>132</v>
      </c>
      <c r="C256">
        <v>12</v>
      </c>
      <c r="D256">
        <v>40</v>
      </c>
      <c r="E256">
        <v>15</v>
      </c>
      <c r="F256">
        <v>15</v>
      </c>
      <c r="G256">
        <v>5</v>
      </c>
      <c r="H256">
        <v>208</v>
      </c>
      <c r="I256">
        <v>5</v>
      </c>
      <c r="J256">
        <v>0.22461200000000001</v>
      </c>
      <c r="K256">
        <v>9.6563999999999997E-2</v>
      </c>
      <c r="L256">
        <v>0.47266399999999997</v>
      </c>
      <c r="M256">
        <v>-1.73E-3</v>
      </c>
      <c r="N256">
        <v>13.238899999999999</v>
      </c>
      <c r="O256">
        <v>-1.304E-2</v>
      </c>
      <c r="P256">
        <v>9.7229200000000002</v>
      </c>
      <c r="Q256">
        <v>30.397099999999998</v>
      </c>
      <c r="R256">
        <v>2.8410000000000002E-3</v>
      </c>
      <c r="S256">
        <v>2.4008999999999999E-2</v>
      </c>
      <c r="Y256">
        <v>46.171399999999998</v>
      </c>
      <c r="Z256">
        <v>100.336</v>
      </c>
      <c r="AA256">
        <v>0.30277199999999999</v>
      </c>
      <c r="AB256">
        <v>0.11419700000000001</v>
      </c>
      <c r="AC256">
        <v>0.527729</v>
      </c>
      <c r="AD256">
        <v>-2.8700000000000002E-3</v>
      </c>
      <c r="AE256">
        <v>15.9475</v>
      </c>
      <c r="AF256">
        <v>-1.8249999999999999E-2</v>
      </c>
      <c r="AG256">
        <v>18.371300000000002</v>
      </c>
      <c r="AH256">
        <v>65.030199999999994</v>
      </c>
      <c r="AI256">
        <v>3.6540000000000001E-3</v>
      </c>
      <c r="AJ256">
        <v>5.9950000000000003E-2</v>
      </c>
      <c r="AK256">
        <v>3.9999999999999998E-6</v>
      </c>
      <c r="AL256">
        <v>100.336</v>
      </c>
      <c r="AM256">
        <v>0.20868700000000001</v>
      </c>
      <c r="AN256">
        <v>2.3539999999999998E-2</v>
      </c>
      <c r="AS256">
        <v>1.0859999999999999E-3</v>
      </c>
      <c r="AT256">
        <v>7.3511999999999994E-2</v>
      </c>
      <c r="AU256">
        <v>7.2319699999999996</v>
      </c>
      <c r="AW256">
        <v>23.117699999999999</v>
      </c>
      <c r="AX256">
        <v>7.6970599999999996</v>
      </c>
      <c r="AY256">
        <v>1.5994000000000001E-2</v>
      </c>
      <c r="BB256">
        <v>61.6389</v>
      </c>
      <c r="BC256">
        <v>100</v>
      </c>
      <c r="BD256" s="7">
        <f t="shared" si="172"/>
        <v>2.7194351437385935E-2</v>
      </c>
      <c r="BE256" s="7">
        <f t="shared" si="173"/>
        <v>3.0675367072988003E-3</v>
      </c>
      <c r="BF256" s="7"/>
      <c r="BG256" s="7"/>
      <c r="BJ256" s="7">
        <f>AS256/(SUM($AM256:$AY256))*5</f>
        <v>1.4151847341234059E-4</v>
      </c>
      <c r="BK256" s="7">
        <f t="shared" si="180"/>
        <v>9.5794714709834094E-3</v>
      </c>
      <c r="BL256" s="7">
        <f t="shared" si="181"/>
        <v>0.94241008670703941</v>
      </c>
      <c r="BN256" s="7">
        <f t="shared" si="175"/>
        <v>3.0125060891385509</v>
      </c>
      <c r="BO256" s="7">
        <f t="shared" si="176"/>
        <v>1.0030167412184072</v>
      </c>
      <c r="BP256" s="7">
        <f t="shared" si="177"/>
        <v>2.0842048469217086E-3</v>
      </c>
      <c r="BT256">
        <f t="shared" si="141"/>
        <v>0</v>
      </c>
      <c r="BU256">
        <f t="shared" si="142"/>
        <v>2.8046851239077415</v>
      </c>
      <c r="BV256">
        <f t="shared" si="143"/>
        <v>97.195314876092269</v>
      </c>
      <c r="BW256" s="2">
        <f t="shared" si="139"/>
        <v>0.97831177339769726</v>
      </c>
      <c r="BX256" s="7">
        <f t="shared" si="178"/>
        <v>4.0155228303569581</v>
      </c>
      <c r="BY256" s="12">
        <f t="shared" si="179"/>
        <v>0.96960443814442532</v>
      </c>
      <c r="BZ256" s="13">
        <f t="shared" si="140"/>
        <v>0.97918390961540869</v>
      </c>
      <c r="CC256" s="3"/>
      <c r="CG256" s="2"/>
    </row>
    <row r="257" spans="1:99" x14ac:dyDescent="0.2">
      <c r="A257" t="s">
        <v>139</v>
      </c>
      <c r="B257" t="s">
        <v>132</v>
      </c>
      <c r="C257">
        <v>8</v>
      </c>
      <c r="D257">
        <v>40</v>
      </c>
      <c r="E257">
        <v>15</v>
      </c>
      <c r="F257">
        <v>15</v>
      </c>
      <c r="G257">
        <v>5</v>
      </c>
      <c r="H257">
        <v>192</v>
      </c>
      <c r="I257">
        <v>3</v>
      </c>
      <c r="J257">
        <v>1.6729000000000001E-2</v>
      </c>
      <c r="K257">
        <v>7.8242000000000006E-2</v>
      </c>
      <c r="L257">
        <v>2.0036999999999999E-2</v>
      </c>
      <c r="M257">
        <v>-1.07E-3</v>
      </c>
      <c r="N257">
        <v>13.2172</v>
      </c>
      <c r="O257">
        <v>1.3363999999999999E-2</v>
      </c>
      <c r="P257">
        <v>9.6979399999999991</v>
      </c>
      <c r="Q257">
        <v>30.6404</v>
      </c>
      <c r="R257">
        <v>-1.0789999999999999E-2</v>
      </c>
      <c r="S257">
        <v>0</v>
      </c>
      <c r="Y257">
        <v>46.264699999999998</v>
      </c>
      <c r="Z257">
        <v>99.936800000000005</v>
      </c>
      <c r="AA257">
        <v>2.2550000000000001E-2</v>
      </c>
      <c r="AB257">
        <v>9.2529E-2</v>
      </c>
      <c r="AC257">
        <v>2.2370999999999999E-2</v>
      </c>
      <c r="AD257">
        <v>-1.7700000000000001E-3</v>
      </c>
      <c r="AE257">
        <v>15.9214</v>
      </c>
      <c r="AF257">
        <v>1.8699E-2</v>
      </c>
      <c r="AG257">
        <v>18.324100000000001</v>
      </c>
      <c r="AH257">
        <v>65.550899999999999</v>
      </c>
      <c r="AI257">
        <v>-1.388E-2</v>
      </c>
      <c r="AJ257">
        <v>0</v>
      </c>
      <c r="AK257">
        <v>0</v>
      </c>
      <c r="AL257">
        <v>99.936800000000005</v>
      </c>
      <c r="AM257">
        <v>1.5542E-2</v>
      </c>
      <c r="AN257">
        <v>1.9073E-2</v>
      </c>
      <c r="AP257">
        <v>7.1219999999999999E-3</v>
      </c>
      <c r="AT257">
        <v>3.1159999999999998E-3</v>
      </c>
      <c r="AU257">
        <v>7.2198399999999996</v>
      </c>
      <c r="AW257">
        <v>23.302</v>
      </c>
      <c r="AX257">
        <v>7.6770199999999997</v>
      </c>
      <c r="AY257">
        <v>0</v>
      </c>
      <c r="BB257">
        <v>61.761400000000002</v>
      </c>
      <c r="BC257">
        <v>100</v>
      </c>
      <c r="BD257" s="7">
        <f t="shared" si="172"/>
        <v>2.0319679734025825E-3</v>
      </c>
      <c r="BE257" s="7">
        <f t="shared" si="173"/>
        <v>2.4936124795204902E-3</v>
      </c>
      <c r="BF257" s="7"/>
      <c r="BG257" s="7">
        <f>AP257/(SUM($AM257:$AY257))*5</f>
        <v>9.3113343884784403E-4</v>
      </c>
      <c r="BJ257" s="7"/>
      <c r="BK257" s="10">
        <f t="shared" si="180"/>
        <v>4.0738722205137349E-4</v>
      </c>
      <c r="BL257" s="7">
        <f t="shared" si="181"/>
        <v>0.94392508384319274</v>
      </c>
      <c r="BN257" s="7">
        <f t="shared" si="175"/>
        <v>3.0465138152250013</v>
      </c>
      <c r="BO257" s="7">
        <f t="shared" si="176"/>
        <v>1.0036969998179832</v>
      </c>
      <c r="BP257" s="7">
        <f t="shared" si="177"/>
        <v>0</v>
      </c>
      <c r="BT257">
        <f t="shared" si="141"/>
        <v>9.8336155561667624E-2</v>
      </c>
      <c r="BU257">
        <f t="shared" si="142"/>
        <v>0.21459428948882872</v>
      </c>
      <c r="BV257">
        <f t="shared" si="143"/>
        <v>99.687069554949503</v>
      </c>
      <c r="BW257" s="2">
        <f t="shared" si="139"/>
        <v>4.3005291472641399E-2</v>
      </c>
      <c r="BX257" s="7">
        <f t="shared" si="178"/>
        <v>4.0502108150429841</v>
      </c>
      <c r="BY257" s="12">
        <f t="shared" si="179"/>
        <v>0.94688818525544316</v>
      </c>
      <c r="BZ257" s="13">
        <f t="shared" si="140"/>
        <v>0.94729557247749452</v>
      </c>
      <c r="CC257" s="2"/>
      <c r="CG257" s="2"/>
    </row>
    <row r="258" spans="1:99" x14ac:dyDescent="0.2">
      <c r="A258" t="s">
        <v>139</v>
      </c>
      <c r="B258" t="s">
        <v>132</v>
      </c>
      <c r="C258">
        <v>8</v>
      </c>
      <c r="D258">
        <v>40</v>
      </c>
      <c r="E258">
        <v>15</v>
      </c>
      <c r="F258">
        <v>15</v>
      </c>
      <c r="G258">
        <v>5</v>
      </c>
      <c r="H258">
        <v>190</v>
      </c>
      <c r="I258">
        <v>1</v>
      </c>
      <c r="J258">
        <v>7.7258999999999994E-2</v>
      </c>
      <c r="K258">
        <v>6.9726999999999997E-2</v>
      </c>
      <c r="L258">
        <v>6.6511000000000001E-2</v>
      </c>
      <c r="M258">
        <v>-8.3099999999999997E-3</v>
      </c>
      <c r="N258">
        <v>13.705299999999999</v>
      </c>
      <c r="O258">
        <v>5.2420000000000001E-3</v>
      </c>
      <c r="P258">
        <v>9.60093</v>
      </c>
      <c r="Q258">
        <v>30.381</v>
      </c>
      <c r="R258">
        <v>-4.4299999999999999E-2</v>
      </c>
      <c r="S258">
        <v>2.7413E-2</v>
      </c>
      <c r="Y258">
        <v>46.030999999999999</v>
      </c>
      <c r="Z258">
        <v>99.911699999999996</v>
      </c>
      <c r="AA258">
        <v>0.104143</v>
      </c>
      <c r="AB258">
        <v>8.2459000000000005E-2</v>
      </c>
      <c r="AC258">
        <v>7.4259000000000006E-2</v>
      </c>
      <c r="AD258">
        <v>-1.3780000000000001E-2</v>
      </c>
      <c r="AE258">
        <v>16.5093</v>
      </c>
      <c r="AF258">
        <v>7.3340000000000002E-3</v>
      </c>
      <c r="AG258">
        <v>18.140799999999999</v>
      </c>
      <c r="AH258">
        <v>64.995800000000003</v>
      </c>
      <c r="AI258">
        <v>-5.6989999999999999E-2</v>
      </c>
      <c r="AJ258">
        <v>6.8448999999999996E-2</v>
      </c>
      <c r="AK258">
        <v>0</v>
      </c>
      <c r="AL258">
        <v>99.911699999999996</v>
      </c>
      <c r="AM258">
        <v>7.1969000000000005E-2</v>
      </c>
      <c r="AN258">
        <v>1.7042000000000002E-2</v>
      </c>
      <c r="AP258">
        <v>2.8010000000000001E-3</v>
      </c>
      <c r="AT258">
        <v>1.0371E-2</v>
      </c>
      <c r="AU258">
        <v>7.5062100000000003</v>
      </c>
      <c r="AW258">
        <v>23.165700000000001</v>
      </c>
      <c r="AX258">
        <v>7.6203000000000003</v>
      </c>
      <c r="AY258">
        <v>1.8308999999999999E-2</v>
      </c>
      <c r="BB258">
        <v>61.611699999999999</v>
      </c>
      <c r="BC258">
        <v>100</v>
      </c>
      <c r="BD258" s="7">
        <f t="shared" si="172"/>
        <v>9.3678648276291528E-3</v>
      </c>
      <c r="BE258" s="7">
        <f t="shared" si="173"/>
        <v>2.2182766523427587E-3</v>
      </c>
      <c r="BF258" s="7"/>
      <c r="BG258" s="7">
        <f>AP258/(SUM($AM258:$AY258))*5</f>
        <v>3.6459294115784925E-4</v>
      </c>
      <c r="BJ258" s="7"/>
      <c r="BK258" s="10">
        <f t="shared" si="180"/>
        <v>1.3499440888068742E-3</v>
      </c>
      <c r="BL258" s="7">
        <f t="shared" si="181"/>
        <v>0.97704790462279889</v>
      </c>
      <c r="BN258" s="7">
        <f t="shared" si="175"/>
        <v>3.0153697597216671</v>
      </c>
      <c r="BO258" s="7">
        <f t="shared" si="176"/>
        <v>0.9918984610871685</v>
      </c>
      <c r="BP258" s="7">
        <f t="shared" si="177"/>
        <v>2.3831960584287976E-3</v>
      </c>
      <c r="BT258">
        <f t="shared" si="141"/>
        <v>3.6947729713045017E-2</v>
      </c>
      <c r="BU258">
        <f t="shared" si="142"/>
        <v>0.94933636548309075</v>
      </c>
      <c r="BV258">
        <f t="shared" si="143"/>
        <v>99.013715904803874</v>
      </c>
      <c r="BW258" s="2">
        <f t="shared" si="139"/>
        <v>0.1366159989177157</v>
      </c>
      <c r="BX258" s="7">
        <f t="shared" si="178"/>
        <v>4.0072682208088359</v>
      </c>
      <c r="BY258" s="12">
        <f t="shared" si="179"/>
        <v>0.98678036239158595</v>
      </c>
      <c r="BZ258" s="13">
        <f t="shared" si="140"/>
        <v>0.98813030648039279</v>
      </c>
      <c r="CC258" s="3"/>
      <c r="CG258" s="2"/>
    </row>
    <row r="259" spans="1:99" x14ac:dyDescent="0.2">
      <c r="A259" t="s">
        <v>139</v>
      </c>
      <c r="B259" t="s">
        <v>132</v>
      </c>
      <c r="C259">
        <v>8</v>
      </c>
      <c r="D259">
        <v>40</v>
      </c>
      <c r="E259">
        <v>15</v>
      </c>
      <c r="F259">
        <v>15</v>
      </c>
      <c r="G259">
        <v>5</v>
      </c>
      <c r="H259">
        <v>191</v>
      </c>
      <c r="I259">
        <v>2</v>
      </c>
      <c r="J259">
        <v>9.0509999999999993E-2</v>
      </c>
      <c r="K259">
        <v>0.10234799999999999</v>
      </c>
      <c r="L259">
        <v>9.4494999999999996E-2</v>
      </c>
      <c r="M259">
        <v>-4.0800000000000003E-3</v>
      </c>
      <c r="N259">
        <v>13.406000000000001</v>
      </c>
      <c r="O259">
        <v>6.986E-3</v>
      </c>
      <c r="P259">
        <v>9.7579100000000007</v>
      </c>
      <c r="Q259">
        <v>30.460999999999999</v>
      </c>
      <c r="R259">
        <v>-1.49E-2</v>
      </c>
      <c r="S259">
        <v>0</v>
      </c>
      <c r="Y259">
        <v>46.185299999999998</v>
      </c>
      <c r="Z259">
        <v>100.086</v>
      </c>
      <c r="AA259">
        <v>0.122006</v>
      </c>
      <c r="AB259">
        <v>0.12103700000000001</v>
      </c>
      <c r="AC259">
        <v>0.105504</v>
      </c>
      <c r="AD259">
        <v>-6.7600000000000004E-3</v>
      </c>
      <c r="AE259">
        <v>16.148800000000001</v>
      </c>
      <c r="AF259">
        <v>9.7750000000000007E-3</v>
      </c>
      <c r="AG259">
        <v>18.4374</v>
      </c>
      <c r="AH259">
        <v>65.167000000000002</v>
      </c>
      <c r="AI259">
        <v>-1.917E-2</v>
      </c>
      <c r="AJ259">
        <v>0</v>
      </c>
      <c r="AK259">
        <v>0</v>
      </c>
      <c r="AL259">
        <v>100.086</v>
      </c>
      <c r="AM259">
        <v>8.4101999999999996E-2</v>
      </c>
      <c r="AN259">
        <v>2.4952999999999999E-2</v>
      </c>
      <c r="AP259">
        <v>3.7239999999999999E-3</v>
      </c>
      <c r="AT259">
        <v>1.4697999999999999E-2</v>
      </c>
      <c r="AU259">
        <v>7.3239900000000002</v>
      </c>
      <c r="AW259">
        <v>23.168600000000001</v>
      </c>
      <c r="AX259">
        <v>7.72553</v>
      </c>
      <c r="AY259">
        <v>0</v>
      </c>
      <c r="BB259">
        <v>61.663699999999999</v>
      </c>
      <c r="BC259">
        <v>100</v>
      </c>
      <c r="BD259" s="7">
        <f t="shared" si="172"/>
        <v>1.0966317723518554E-2</v>
      </c>
      <c r="BE259" s="7">
        <f t="shared" si="173"/>
        <v>3.2536982016475057E-3</v>
      </c>
      <c r="BF259" s="7"/>
      <c r="BG259" s="7">
        <f>AP259/(SUM($AM259:$AY259))*5</f>
        <v>4.8558378162687091E-4</v>
      </c>
      <c r="BJ259" s="7"/>
      <c r="BK259" s="10">
        <f t="shared" si="180"/>
        <v>1.9165172992351633E-3</v>
      </c>
      <c r="BL259" s="7">
        <f t="shared" si="181"/>
        <v>0.95499751901111352</v>
      </c>
      <c r="BN259" s="7">
        <f t="shared" si="175"/>
        <v>3.0210248128357478</v>
      </c>
      <c r="BO259" s="7">
        <f t="shared" si="176"/>
        <v>1.0073555511471106</v>
      </c>
      <c r="BP259" s="7">
        <f t="shared" si="177"/>
        <v>0</v>
      </c>
      <c r="BT259">
        <f t="shared" si="141"/>
        <v>5.0244096723394097E-2</v>
      </c>
      <c r="BU259">
        <f t="shared" si="142"/>
        <v>1.1347016709535152</v>
      </c>
      <c r="BV259">
        <f t="shared" si="143"/>
        <v>98.815054232323092</v>
      </c>
      <c r="BW259" s="2">
        <f t="shared" si="139"/>
        <v>0.1979125064599622</v>
      </c>
      <c r="BX259" s="7">
        <f t="shared" si="178"/>
        <v>4.0283803639828584</v>
      </c>
      <c r="BY259" s="12">
        <f t="shared" si="179"/>
        <v>0.96644942051625893</v>
      </c>
      <c r="BZ259" s="13">
        <f t="shared" si="140"/>
        <v>0.96836593781549407</v>
      </c>
      <c r="CC259" s="3"/>
      <c r="CG259" s="2"/>
      <c r="CH259" s="2"/>
    </row>
    <row r="260" spans="1:99" x14ac:dyDescent="0.2">
      <c r="CC260" s="6"/>
      <c r="CD260" s="11"/>
      <c r="CE260" s="11"/>
      <c r="CF260" s="11"/>
      <c r="CG260" s="11"/>
      <c r="CH260" s="11"/>
      <c r="CI260" s="11"/>
      <c r="CT260" s="19"/>
      <c r="CU260" s="19"/>
    </row>
  </sheetData>
  <sortState xmlns:xlrd2="http://schemas.microsoft.com/office/spreadsheetml/2017/richdata2" ref="A5:DS261">
    <sortCondition ref="B5:B261"/>
  </sortState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Jarred</dc:creator>
  <cp:lastModifiedBy>Christine Elrod</cp:lastModifiedBy>
  <dcterms:created xsi:type="dcterms:W3CDTF">2023-07-10T18:32:18Z</dcterms:created>
  <dcterms:modified xsi:type="dcterms:W3CDTF">2024-05-21T22:02:20Z</dcterms:modified>
</cp:coreProperties>
</file>