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8_{95937991-C72B-AA4E-8690-CF939EB9F3D1}" xr6:coauthVersionLast="47" xr6:coauthVersionMax="47" xr10:uidLastSave="{00000000-0000-0000-0000-000000000000}"/>
  <bookViews>
    <workbookView xWindow="0" yWindow="500" windowWidth="35840" windowHeight="21900" xr2:uid="{3C6AF961-A8FF-C54E-8131-C5DCDA60B63A}"/>
  </bookViews>
  <sheets>
    <sheet name="Sup Table S1 Experiments" sheetId="1" r:id="rId1"/>
    <sheet name="Sup Table S2 Exps Melts Test" sheetId="3" r:id="rId2"/>
    <sheet name="Sup Table S3 MgO Rich Samples" sheetId="4" r:id="rId3"/>
    <sheet name="Sup Table S4 Natural Sample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8" i="2" l="1"/>
  <c r="U27" i="2"/>
  <c r="AC18" i="2"/>
  <c r="AC17" i="2"/>
  <c r="U17" i="2"/>
</calcChain>
</file>

<file path=xl/sharedStrings.xml><?xml version="1.0" encoding="utf-8"?>
<sst xmlns="http://schemas.openxmlformats.org/spreadsheetml/2006/main" count="353" uniqueCount="148">
  <si>
    <t>Case</t>
  </si>
  <si>
    <t>Study</t>
  </si>
  <si>
    <t>Exp#</t>
  </si>
  <si>
    <t>logfO2 known</t>
  </si>
  <si>
    <t>Pressure</t>
  </si>
  <si>
    <t>Temperature</t>
  </si>
  <si>
    <t>SiO2 (Olivine)</t>
  </si>
  <si>
    <t>TiO2 (Olivine)</t>
  </si>
  <si>
    <t>Al2O3 (Olivine)</t>
  </si>
  <si>
    <t>Cr2O3 (Olivine)</t>
  </si>
  <si>
    <t>FeOT (Olivine)</t>
  </si>
  <si>
    <t>MnO (Olivine)</t>
  </si>
  <si>
    <t>MgO (Olivine)</t>
  </si>
  <si>
    <t>CaO (Olivine)</t>
  </si>
  <si>
    <t>NiO (Olivine)</t>
  </si>
  <si>
    <t>SiO2 (Spinel)</t>
  </si>
  <si>
    <t>TiO2 (Spinel)</t>
  </si>
  <si>
    <t>Al2O3 (Spinel)</t>
  </si>
  <si>
    <t>Cr2O3 (Spinel)</t>
  </si>
  <si>
    <t>V2O3 (Spinel)</t>
  </si>
  <si>
    <t>FeO (Spinel)</t>
  </si>
  <si>
    <t>MnO (Spinel)</t>
  </si>
  <si>
    <t>MgO (Spinel)</t>
  </si>
  <si>
    <t>CaO (Spinel)</t>
  </si>
  <si>
    <t>ZnO (Spinel)</t>
  </si>
  <si>
    <t>SiO2 (Melt)</t>
  </si>
  <si>
    <t>TiO2 (Melt)</t>
  </si>
  <si>
    <t>Al2O3 (Melt)</t>
  </si>
  <si>
    <t>FeOT (Melt)</t>
  </si>
  <si>
    <t>MnO (Melt)</t>
  </si>
  <si>
    <t>MgO (Melt)</t>
  </si>
  <si>
    <t>CaO (Melt)</t>
  </si>
  <si>
    <t>Na2O (Melt)</t>
  </si>
  <si>
    <t>K2O (Melt)</t>
  </si>
  <si>
    <t>H2O (Melt)</t>
  </si>
  <si>
    <t>CO2 (Melt)</t>
  </si>
  <si>
    <t>Auwera, J. V., and Longhi, J. (1994)</t>
  </si>
  <si>
    <t>TJ-46</t>
  </si>
  <si>
    <t>Barclay, J., Carmichael, I.S.E. (2004)</t>
  </si>
  <si>
    <t>Jor46.2</t>
  </si>
  <si>
    <t>Jor46.20</t>
  </si>
  <si>
    <t>Jor46.31</t>
  </si>
  <si>
    <t>Jor46.19</t>
  </si>
  <si>
    <t>Jor46.23</t>
  </si>
  <si>
    <t>Jor46.1atm.8</t>
  </si>
  <si>
    <t>Jor46.21</t>
  </si>
  <si>
    <t>Davis &amp; Cottrell (2018)</t>
  </si>
  <si>
    <t>LOOS2_-2A</t>
  </si>
  <si>
    <t>LOOS2_-0.5A</t>
  </si>
  <si>
    <t>LOOS_0B</t>
  </si>
  <si>
    <t>LOOS2_0.5A</t>
  </si>
  <si>
    <t>LOOS2_1.5A</t>
  </si>
  <si>
    <t>Fieg et al. (2010)</t>
  </si>
  <si>
    <t>#152</t>
  </si>
  <si>
    <t>#157</t>
  </si>
  <si>
    <t>#174</t>
  </si>
  <si>
    <t>#178</t>
  </si>
  <si>
    <t>#188</t>
  </si>
  <si>
    <t>Grove et al. 2003</t>
  </si>
  <si>
    <t>85-41c#7</t>
  </si>
  <si>
    <t>85-44#7</t>
  </si>
  <si>
    <t>Grove, T.L., Bryan, W.B. (1983)</t>
  </si>
  <si>
    <t>ALV-528-1-1-36</t>
  </si>
  <si>
    <t>ALV-525-4b-24</t>
  </si>
  <si>
    <t>AII-32-12-6-11</t>
  </si>
  <si>
    <t>AII-32-12-6-9</t>
  </si>
  <si>
    <t>Grove, T.L., Donnelly-Nolan, J.M., Housh, T. (1997)</t>
  </si>
  <si>
    <t>1 140mf #23</t>
  </si>
  <si>
    <t>1544m #7</t>
  </si>
  <si>
    <t>1544m #10</t>
  </si>
  <si>
    <t>Grove, T.L., Juster, T.C. (1989)</t>
  </si>
  <si>
    <t>41c-107b</t>
  </si>
  <si>
    <t>41c-108b</t>
  </si>
  <si>
    <t>41c-111a</t>
  </si>
  <si>
    <t>44‚Äì102</t>
  </si>
  <si>
    <t>85-41c#107b</t>
  </si>
  <si>
    <t>85-41c#108b</t>
  </si>
  <si>
    <t>85-41c#111b</t>
  </si>
  <si>
    <t>Meen, J.K. (1990)</t>
  </si>
  <si>
    <t>B1125</t>
  </si>
  <si>
    <t>C1137</t>
  </si>
  <si>
    <t>C1125</t>
  </si>
  <si>
    <t>Pichavant &amp;Macdonald (2007)</t>
  </si>
  <si>
    <t>STV301 4 3</t>
  </si>
  <si>
    <t>Sack, R.O., Walker, D., Carmichael, I.S.E. (1987)</t>
  </si>
  <si>
    <t>K-8-17</t>
  </si>
  <si>
    <t>K-8-19</t>
  </si>
  <si>
    <t>K-14-13</t>
  </si>
  <si>
    <t>K-15-20</t>
  </si>
  <si>
    <t>SSC-1-16</t>
  </si>
  <si>
    <t>SSC-1-19</t>
  </si>
  <si>
    <t>SSC-2-20</t>
  </si>
  <si>
    <t>CSQ-3-8A</t>
  </si>
  <si>
    <t>26MR</t>
  </si>
  <si>
    <t>Natland et al</t>
  </si>
  <si>
    <t>Group J (504)</t>
  </si>
  <si>
    <t>Group b (504)</t>
  </si>
  <si>
    <t>Bloomer &amp; Hawkins (1987)</t>
  </si>
  <si>
    <t>28-9</t>
  </si>
  <si>
    <t>Hawkins &amp; Melchior (1985)</t>
  </si>
  <si>
    <t>MARA34-9 (I) (whole rock)</t>
  </si>
  <si>
    <t>MARA34-2 (I)</t>
  </si>
  <si>
    <t>MARA18-2 (II)</t>
  </si>
  <si>
    <t>MARA9-1 (II)</t>
  </si>
  <si>
    <t>MARA17A (III)</t>
  </si>
  <si>
    <t>95-12 (Lau Basin)</t>
  </si>
  <si>
    <t>ANT-229 (Lau Basin)</t>
  </si>
  <si>
    <t>STO-61-5 (Lau Basin)</t>
  </si>
  <si>
    <t>STO-64-3 (Lau Basin)</t>
  </si>
  <si>
    <t>Kamenetsky et al. (1997)</t>
  </si>
  <si>
    <t>Valu Fa Ridge, Lau Basin E2</t>
  </si>
  <si>
    <t>Valu Fa Ridge, Lau Basin W2</t>
  </si>
  <si>
    <t>Gaetani et al. (1994)</t>
  </si>
  <si>
    <t>run1-2</t>
  </si>
  <si>
    <t>Zhang et al. (2023)</t>
  </si>
  <si>
    <t>10As1</t>
  </si>
  <si>
    <t>11As1</t>
  </si>
  <si>
    <t>16As1</t>
  </si>
  <si>
    <t>18As1</t>
  </si>
  <si>
    <t>05Bs1</t>
  </si>
  <si>
    <t>06Bs1</t>
  </si>
  <si>
    <t>10Bs1</t>
  </si>
  <si>
    <t>11Bs1</t>
  </si>
  <si>
    <t>16Bs1</t>
  </si>
  <si>
    <t>18Bs1</t>
  </si>
  <si>
    <t>13Bs1</t>
  </si>
  <si>
    <t>Zhang et al. (2018)</t>
  </si>
  <si>
    <t>NAB-8</t>
  </si>
  <si>
    <t>NAB-16</t>
  </si>
  <si>
    <t># 116</t>
  </si>
  <si>
    <t>Kawamoto, T. (1996)</t>
  </si>
  <si>
    <t>Pichavant, M., Mysen, B.O., MacDonald, R. (2002)</t>
  </si>
  <si>
    <t>32 dry</t>
  </si>
  <si>
    <t>29 dry</t>
  </si>
  <si>
    <t>17 dry</t>
  </si>
  <si>
    <t>09As1</t>
  </si>
  <si>
    <t>09Bs1</t>
  </si>
  <si>
    <t>08As1</t>
  </si>
  <si>
    <t>Matzen et al (2011)</t>
  </si>
  <si>
    <t>07As1</t>
  </si>
  <si>
    <t>07Bs1</t>
  </si>
  <si>
    <t>Medard, E., Grove, T.L. (2008)</t>
  </si>
  <si>
    <t>Waters et al. (2021)</t>
  </si>
  <si>
    <t xml:space="preserve">Melekhova et al. (2015) </t>
  </si>
  <si>
    <t>Krawczynski et al (2012)</t>
  </si>
  <si>
    <t>Takagi et al. (2005)</t>
  </si>
  <si>
    <t>American Mineralogist: January 2025 Online Materials AM-25-19021</t>
  </si>
  <si>
    <t xml:space="preserve">Bell et al.: The olivine-spinel-aSiO2(melt) oxybarometer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</si>
</sst>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1" x14ac:knownFonts="1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2"/>
      <color rgb="FF000000"/>
      <name val="Calibri"/>
      <family val="2"/>
    </font>
    <font>
      <sz val="12"/>
      <color theme="1"/>
      <name val="Calibri (Body)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8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2" fontId="2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/>
    </xf>
    <xf numFmtId="0" fontId="0" fillId="0" borderId="0" xfId="1" applyFont="1" applyFill="1"/>
    <xf numFmtId="2" fontId="3" fillId="0" borderId="0" xfId="0" applyNumberFormat="1" applyFont="1" applyAlignment="1">
      <alignment horizontal="right"/>
    </xf>
    <xf numFmtId="2" fontId="0" fillId="0" borderId="0" xfId="1" applyNumberFormat="1" applyFont="1" applyFill="1"/>
    <xf numFmtId="16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1" applyFont="1" applyFill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1" applyNumberFormat="1" applyFont="1" applyFill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top"/>
    </xf>
    <xf numFmtId="2" fontId="5" fillId="0" borderId="0" xfId="1" applyNumberFormat="1" applyFont="1" applyFill="1" applyAlignment="1">
      <alignment horizontal="center" vertical="top"/>
    </xf>
    <xf numFmtId="2" fontId="5" fillId="0" borderId="0" xfId="1" applyNumberFormat="1" applyFont="1" applyFill="1" applyAlignment="1">
      <alignment horizontal="center" vertical="center" wrapText="1"/>
    </xf>
    <xf numFmtId="2" fontId="5" fillId="0" borderId="0" xfId="1" quotePrefix="1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0" fillId="0" borderId="0" xfId="0" applyNumberFormat="1" applyAlignment="1">
      <alignment horizontal="right" vertical="top"/>
    </xf>
    <xf numFmtId="0" fontId="7" fillId="0" borderId="0" xfId="0" applyFont="1"/>
    <xf numFmtId="0" fontId="5" fillId="0" borderId="0" xfId="1" applyFont="1" applyFill="1"/>
    <xf numFmtId="2" fontId="5" fillId="0" borderId="0" xfId="1" applyNumberFormat="1" applyFont="1" applyFill="1"/>
    <xf numFmtId="2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right" vertical="top"/>
    </xf>
    <xf numFmtId="0" fontId="6" fillId="0" borderId="0" xfId="0" applyFont="1"/>
    <xf numFmtId="2" fontId="6" fillId="0" borderId="0" xfId="0" applyNumberFormat="1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shrinkToFit="1"/>
    </xf>
    <xf numFmtId="165" fontId="10" fillId="0" borderId="0" xfId="0" applyNumberFormat="1" applyFont="1" applyAlignment="1">
      <alignment horizontal="center" vertical="top" shrinkToFit="1"/>
    </xf>
    <xf numFmtId="2" fontId="10" fillId="0" borderId="0" xfId="0" applyNumberFormat="1" applyFont="1" applyAlignment="1">
      <alignment horizontal="center" vertical="top" shrinkToFit="1"/>
    </xf>
    <xf numFmtId="2" fontId="10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C702E-A5E6-6846-A578-60A187D2F3C6}">
  <dimension ref="A1:AV61"/>
  <sheetViews>
    <sheetView tabSelected="1" zoomScaleNormal="100" workbookViewId="0">
      <selection sqref="A1:A2"/>
    </sheetView>
  </sheetViews>
  <sheetFormatPr baseColWidth="10" defaultColWidth="11.1640625" defaultRowHeight="16" x14ac:dyDescent="0.2"/>
  <cols>
    <col min="1" max="1" width="5" bestFit="1" customWidth="1"/>
    <col min="2" max="2" width="43" bestFit="1" customWidth="1"/>
    <col min="3" max="3" width="14" bestFit="1" customWidth="1"/>
    <col min="4" max="4" width="12.5" bestFit="1" customWidth="1"/>
    <col min="5" max="5" width="8.1640625" bestFit="1" customWidth="1"/>
    <col min="6" max="6" width="11.83203125" bestFit="1" customWidth="1"/>
    <col min="7" max="8" width="12.5" bestFit="1" customWidth="1"/>
    <col min="9" max="10" width="13.6640625" bestFit="1" customWidth="1"/>
    <col min="11" max="11" width="13" bestFit="1" customWidth="1"/>
    <col min="12" max="13" width="12.6640625" bestFit="1" customWidth="1"/>
    <col min="14" max="14" width="12" bestFit="1" customWidth="1"/>
    <col min="15" max="17" width="11.83203125" bestFit="1" customWidth="1"/>
    <col min="18" max="19" width="13" bestFit="1" customWidth="1"/>
    <col min="20" max="20" width="12.5" bestFit="1" customWidth="1"/>
    <col min="21" max="21" width="11.33203125" bestFit="1" customWidth="1"/>
    <col min="22" max="23" width="12" bestFit="1" customWidth="1"/>
    <col min="24" max="25" width="11.33203125" bestFit="1" customWidth="1"/>
    <col min="26" max="27" width="10.6640625" bestFit="1" customWidth="1"/>
    <col min="28" max="28" width="11.83203125" bestFit="1" customWidth="1"/>
    <col min="30" max="31" width="10.83203125" bestFit="1" customWidth="1"/>
    <col min="32" max="32" width="10.1640625" bestFit="1" customWidth="1"/>
    <col min="33" max="33" width="11.5" bestFit="1" customWidth="1"/>
    <col min="34" max="34" width="10.1640625" bestFit="1" customWidth="1"/>
    <col min="35" max="35" width="10.33203125" bestFit="1" customWidth="1"/>
    <col min="36" max="36" width="10.1640625" bestFit="1" customWidth="1"/>
    <col min="37" max="42" width="18.1640625" customWidth="1"/>
    <col min="44" max="44" width="12.5" bestFit="1" customWidth="1"/>
    <col min="48" max="48" width="10.83203125" style="3"/>
  </cols>
  <sheetData>
    <row r="1" spans="1:48" x14ac:dyDescent="0.2">
      <c r="A1" s="47" t="s">
        <v>146</v>
      </c>
    </row>
    <row r="2" spans="1:48" x14ac:dyDescent="0.2">
      <c r="A2" s="47" t="s">
        <v>147</v>
      </c>
    </row>
    <row r="3" spans="1:48" x14ac:dyDescent="0.2">
      <c r="A3" t="s">
        <v>0</v>
      </c>
      <c r="B3" t="s">
        <v>1</v>
      </c>
      <c r="C3" t="s">
        <v>2</v>
      </c>
      <c r="D3" s="1" t="s">
        <v>3</v>
      </c>
      <c r="E3" s="2" t="s">
        <v>4</v>
      </c>
      <c r="F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3" t="s">
        <v>28</v>
      </c>
      <c r="AD3" s="3" t="s">
        <v>29</v>
      </c>
      <c r="AE3" s="3" t="s">
        <v>30</v>
      </c>
      <c r="AF3" s="3" t="s">
        <v>31</v>
      </c>
      <c r="AG3" s="3" t="s">
        <v>32</v>
      </c>
      <c r="AH3" s="3" t="s">
        <v>33</v>
      </c>
      <c r="AI3" s="3" t="s">
        <v>34</v>
      </c>
      <c r="AJ3" t="s">
        <v>35</v>
      </c>
      <c r="AV3"/>
    </row>
    <row r="4" spans="1:48" x14ac:dyDescent="0.2">
      <c r="A4">
        <v>1</v>
      </c>
      <c r="B4" t="s">
        <v>36</v>
      </c>
      <c r="C4" t="s">
        <v>37</v>
      </c>
      <c r="D4" s="3">
        <v>-10.675886549535999</v>
      </c>
      <c r="E4">
        <v>0.1</v>
      </c>
      <c r="F4">
        <v>1090</v>
      </c>
      <c r="G4" s="4">
        <v>35.299999999999997</v>
      </c>
      <c r="H4" s="4">
        <v>0.22</v>
      </c>
      <c r="I4" s="4">
        <v>0.05</v>
      </c>
      <c r="J4" s="4">
        <v>0.03</v>
      </c>
      <c r="K4" s="4">
        <v>35.5</v>
      </c>
      <c r="L4" s="4">
        <v>0.41</v>
      </c>
      <c r="M4" s="4">
        <v>27.2</v>
      </c>
      <c r="N4" s="4">
        <v>0.35</v>
      </c>
      <c r="O4" s="5"/>
      <c r="P4" s="4">
        <v>0.14000000000000001</v>
      </c>
      <c r="Q4" s="4">
        <v>20.2</v>
      </c>
      <c r="R4" s="4">
        <v>5.56</v>
      </c>
      <c r="S4" s="4">
        <v>0.12</v>
      </c>
      <c r="T4" s="4"/>
      <c r="U4" s="4">
        <v>66.974959999999996</v>
      </c>
      <c r="V4" s="4">
        <v>0.28999999999999998</v>
      </c>
      <c r="W4" s="4">
        <v>3.84</v>
      </c>
      <c r="X4" s="5">
        <v>7.0000000000000007E-2</v>
      </c>
      <c r="Y4" s="4"/>
      <c r="Z4" s="26">
        <v>52.2</v>
      </c>
      <c r="AA4" s="4">
        <v>3.89</v>
      </c>
      <c r="AB4" s="4">
        <v>12.5</v>
      </c>
      <c r="AC4" s="4">
        <v>13.8</v>
      </c>
      <c r="AD4" s="4">
        <v>0.17</v>
      </c>
      <c r="AE4" s="4">
        <v>3.35</v>
      </c>
      <c r="AF4" s="4">
        <v>6.48</v>
      </c>
      <c r="AG4" s="4">
        <v>3.4</v>
      </c>
      <c r="AH4" s="5">
        <v>1.56</v>
      </c>
      <c r="AI4" s="4">
        <v>0</v>
      </c>
      <c r="AJ4" s="4">
        <v>0</v>
      </c>
      <c r="AV4"/>
    </row>
    <row r="5" spans="1:48" x14ac:dyDescent="0.2">
      <c r="A5" s="6">
        <v>2</v>
      </c>
      <c r="B5" t="s">
        <v>38</v>
      </c>
      <c r="C5" t="s">
        <v>39</v>
      </c>
      <c r="D5" s="3">
        <v>-6.1</v>
      </c>
      <c r="E5">
        <v>212</v>
      </c>
      <c r="F5">
        <v>1100</v>
      </c>
      <c r="G5" s="4">
        <v>39.799999999999997</v>
      </c>
      <c r="H5" s="4"/>
      <c r="I5" s="4"/>
      <c r="J5" s="4"/>
      <c r="K5" s="4">
        <v>10.6</v>
      </c>
      <c r="L5" s="4">
        <v>0.18</v>
      </c>
      <c r="M5" s="4">
        <v>48.8</v>
      </c>
      <c r="N5" s="4">
        <v>0.2</v>
      </c>
      <c r="O5" s="5"/>
      <c r="P5" s="4">
        <v>0.09</v>
      </c>
      <c r="Q5" s="4">
        <v>1.98</v>
      </c>
      <c r="R5" s="4">
        <v>4</v>
      </c>
      <c r="S5" s="4">
        <v>4.55</v>
      </c>
      <c r="T5" s="4"/>
      <c r="U5" s="4">
        <v>70.16</v>
      </c>
      <c r="V5" s="4">
        <v>0.16</v>
      </c>
      <c r="W5" s="4">
        <v>8.68</v>
      </c>
      <c r="X5" s="5">
        <v>0.71</v>
      </c>
      <c r="Y5" s="4"/>
      <c r="Z5" s="26">
        <v>46.64</v>
      </c>
      <c r="AA5" s="4">
        <v>1.47</v>
      </c>
      <c r="AB5" s="4">
        <v>13.76</v>
      </c>
      <c r="AC5" s="4">
        <v>6.6542499999999993</v>
      </c>
      <c r="AD5" s="4">
        <v>0.12</v>
      </c>
      <c r="AE5" s="4">
        <v>5.45</v>
      </c>
      <c r="AF5" s="4">
        <v>7.58</v>
      </c>
      <c r="AG5" s="4">
        <v>4.25</v>
      </c>
      <c r="AH5" s="5">
        <v>2.8</v>
      </c>
      <c r="AI5" s="4">
        <v>5.26</v>
      </c>
      <c r="AJ5" s="4">
        <v>0</v>
      </c>
      <c r="AV5"/>
    </row>
    <row r="6" spans="1:48" x14ac:dyDescent="0.2">
      <c r="A6">
        <v>3</v>
      </c>
      <c r="B6" t="s">
        <v>38</v>
      </c>
      <c r="C6" t="s">
        <v>40</v>
      </c>
      <c r="D6" s="3">
        <v>-7.3</v>
      </c>
      <c r="E6">
        <v>232</v>
      </c>
      <c r="F6">
        <v>1060</v>
      </c>
      <c r="G6" s="4">
        <v>39.4</v>
      </c>
      <c r="H6" s="4"/>
      <c r="I6" s="4"/>
      <c r="J6" s="4"/>
      <c r="K6" s="4">
        <v>12</v>
      </c>
      <c r="L6" s="4">
        <v>0.21</v>
      </c>
      <c r="M6" s="4">
        <v>48.32</v>
      </c>
      <c r="N6" s="4">
        <v>0.22</v>
      </c>
      <c r="O6" s="5"/>
      <c r="P6" s="4">
        <v>0.14000000000000001</v>
      </c>
      <c r="Q6" s="4">
        <v>3.62</v>
      </c>
      <c r="R6" s="4">
        <v>3.91</v>
      </c>
      <c r="S6" s="4">
        <v>4.3</v>
      </c>
      <c r="T6" s="4"/>
      <c r="U6" s="4">
        <v>72.459999999999994</v>
      </c>
      <c r="V6" s="4">
        <v>0.24</v>
      </c>
      <c r="W6" s="4">
        <v>7.14</v>
      </c>
      <c r="X6" s="5"/>
      <c r="Y6" s="4"/>
      <c r="Z6" s="26">
        <v>50.08</v>
      </c>
      <c r="AA6" s="4">
        <v>1.51</v>
      </c>
      <c r="AB6" s="4">
        <v>15.07</v>
      </c>
      <c r="AC6" s="4">
        <v>6.7763540000000004</v>
      </c>
      <c r="AD6" s="4">
        <v>0.09</v>
      </c>
      <c r="AE6" s="4">
        <v>4.46</v>
      </c>
      <c r="AF6" s="4">
        <v>6.78</v>
      </c>
      <c r="AG6" s="4">
        <v>4.7</v>
      </c>
      <c r="AH6" s="5">
        <v>3.1</v>
      </c>
      <c r="AI6" s="4">
        <v>5.66</v>
      </c>
      <c r="AJ6" s="4">
        <v>0</v>
      </c>
      <c r="AV6"/>
    </row>
    <row r="7" spans="1:48" x14ac:dyDescent="0.2">
      <c r="A7" s="6">
        <v>4</v>
      </c>
      <c r="B7" t="s">
        <v>38</v>
      </c>
      <c r="C7" t="s">
        <v>41</v>
      </c>
      <c r="D7" s="3">
        <v>-8.1999999999999993</v>
      </c>
      <c r="E7">
        <v>121</v>
      </c>
      <c r="F7">
        <v>967</v>
      </c>
      <c r="G7" s="4">
        <v>39.340000000000003</v>
      </c>
      <c r="H7" s="4"/>
      <c r="I7" s="4"/>
      <c r="J7" s="4"/>
      <c r="K7" s="4">
        <v>14.7</v>
      </c>
      <c r="L7" s="4">
        <v>0.3</v>
      </c>
      <c r="M7" s="4">
        <v>44.7</v>
      </c>
      <c r="N7" s="4">
        <v>0.15</v>
      </c>
      <c r="O7" s="5"/>
      <c r="P7" s="4">
        <v>0.13</v>
      </c>
      <c r="Q7" s="4">
        <v>3.52</v>
      </c>
      <c r="R7" s="4">
        <v>3.16</v>
      </c>
      <c r="S7" s="4">
        <v>0.09</v>
      </c>
      <c r="T7" s="4">
        <v>0.14000000000000001</v>
      </c>
      <c r="U7" s="4">
        <v>80.64</v>
      </c>
      <c r="V7" s="4">
        <v>0.36</v>
      </c>
      <c r="W7" s="4">
        <v>3.94</v>
      </c>
      <c r="X7" s="5"/>
      <c r="Y7" s="4"/>
      <c r="Z7" s="26">
        <v>57.08</v>
      </c>
      <c r="AA7" s="4">
        <v>0.42</v>
      </c>
      <c r="AB7" s="4">
        <v>15.96</v>
      </c>
      <c r="AC7" s="4">
        <v>3.4896199999999999</v>
      </c>
      <c r="AD7" s="4">
        <v>0.05</v>
      </c>
      <c r="AE7" s="4">
        <v>1.45</v>
      </c>
      <c r="AF7" s="4">
        <v>2.7</v>
      </c>
      <c r="AG7" s="4">
        <v>5.65</v>
      </c>
      <c r="AH7" s="5">
        <v>3.98</v>
      </c>
      <c r="AI7" s="4">
        <v>4.13</v>
      </c>
      <c r="AJ7" s="4">
        <v>0</v>
      </c>
      <c r="AV7"/>
    </row>
    <row r="8" spans="1:48" x14ac:dyDescent="0.2">
      <c r="A8">
        <v>5</v>
      </c>
      <c r="B8" t="s">
        <v>38</v>
      </c>
      <c r="C8" t="s">
        <v>42</v>
      </c>
      <c r="D8" s="3">
        <v>-8.8000000000000007</v>
      </c>
      <c r="E8">
        <v>69</v>
      </c>
      <c r="F8">
        <v>1000</v>
      </c>
      <c r="G8" s="4">
        <v>40</v>
      </c>
      <c r="H8" s="4"/>
      <c r="I8" s="4"/>
      <c r="J8" s="4"/>
      <c r="K8" s="4">
        <v>17.5</v>
      </c>
      <c r="L8" s="4">
        <v>0.25</v>
      </c>
      <c r="M8" s="4">
        <v>46.3</v>
      </c>
      <c r="N8" s="4">
        <v>0.2</v>
      </c>
      <c r="O8" s="5"/>
      <c r="P8" s="4">
        <v>0.08</v>
      </c>
      <c r="Q8" s="4">
        <v>5.89</v>
      </c>
      <c r="R8" s="4">
        <v>5.23</v>
      </c>
      <c r="S8" s="4">
        <v>6.21</v>
      </c>
      <c r="T8" s="4">
        <v>0.17</v>
      </c>
      <c r="U8" s="4">
        <v>69.19</v>
      </c>
      <c r="V8" s="4">
        <v>0.24</v>
      </c>
      <c r="W8" s="4">
        <v>6.58</v>
      </c>
      <c r="X8" s="5"/>
      <c r="Y8" s="4"/>
      <c r="Z8" s="26">
        <v>53.3</v>
      </c>
      <c r="AA8" s="4">
        <v>1.5</v>
      </c>
      <c r="AB8" s="4">
        <v>16.809999999999999</v>
      </c>
      <c r="AC8" s="4">
        <v>6.4574759999999998</v>
      </c>
      <c r="AD8" s="4">
        <v>0.13</v>
      </c>
      <c r="AE8" s="4">
        <v>3.34</v>
      </c>
      <c r="AF8" s="4">
        <v>6.13</v>
      </c>
      <c r="AG8" s="4">
        <v>5.4</v>
      </c>
      <c r="AH8" s="5">
        <v>3.4</v>
      </c>
      <c r="AI8" s="4">
        <v>3</v>
      </c>
      <c r="AJ8" s="4">
        <v>0</v>
      </c>
      <c r="AV8"/>
    </row>
    <row r="9" spans="1:48" x14ac:dyDescent="0.2">
      <c r="A9" s="6">
        <v>6</v>
      </c>
      <c r="B9" t="s">
        <v>38</v>
      </c>
      <c r="C9" t="s">
        <v>43</v>
      </c>
      <c r="D9" s="3">
        <v>-8.8000000000000007</v>
      </c>
      <c r="E9">
        <v>54</v>
      </c>
      <c r="F9">
        <v>975</v>
      </c>
      <c r="G9" s="4">
        <v>39.729999999999997</v>
      </c>
      <c r="H9" s="4"/>
      <c r="I9" s="4"/>
      <c r="J9" s="4"/>
      <c r="K9" s="4">
        <v>13.5</v>
      </c>
      <c r="L9" s="4">
        <v>0.28000000000000003</v>
      </c>
      <c r="M9" s="4">
        <v>45.3</v>
      </c>
      <c r="N9" s="4">
        <v>0.22</v>
      </c>
      <c r="O9" s="5"/>
      <c r="P9" s="4">
        <v>0.1</v>
      </c>
      <c r="Q9" s="4">
        <v>3</v>
      </c>
      <c r="R9" s="4">
        <v>3.51</v>
      </c>
      <c r="S9" s="4"/>
      <c r="T9" s="4"/>
      <c r="U9" s="4">
        <v>78.61</v>
      </c>
      <c r="V9" s="4">
        <v>0.49</v>
      </c>
      <c r="W9" s="4">
        <v>5.7</v>
      </c>
      <c r="X9" s="5"/>
      <c r="Y9" s="4"/>
      <c r="Z9" s="26">
        <v>60.54</v>
      </c>
      <c r="AA9" s="4">
        <v>0.55000000000000004</v>
      </c>
      <c r="AB9" s="4">
        <v>18.22</v>
      </c>
      <c r="AC9" s="4">
        <v>2.1598000000000002</v>
      </c>
      <c r="AD9" s="4">
        <v>0.05</v>
      </c>
      <c r="AE9" s="4">
        <v>0.92</v>
      </c>
      <c r="AF9" s="4">
        <v>2.0299999999999998</v>
      </c>
      <c r="AG9" s="4">
        <v>6.62</v>
      </c>
      <c r="AH9" s="5">
        <v>4.5</v>
      </c>
      <c r="AI9" s="4">
        <v>2.5299999999999998</v>
      </c>
      <c r="AJ9" s="4">
        <v>0</v>
      </c>
      <c r="AV9"/>
    </row>
    <row r="10" spans="1:48" x14ac:dyDescent="0.2">
      <c r="A10">
        <v>7</v>
      </c>
      <c r="B10" t="s">
        <v>38</v>
      </c>
      <c r="C10" t="s">
        <v>44</v>
      </c>
      <c r="D10" s="3">
        <v>-7.6205537581309812</v>
      </c>
      <c r="E10">
        <v>0.1</v>
      </c>
      <c r="F10">
        <v>1195</v>
      </c>
      <c r="G10" s="4">
        <v>39.840000000000003</v>
      </c>
      <c r="H10" s="4"/>
      <c r="I10" s="4"/>
      <c r="J10" s="4"/>
      <c r="K10" s="4">
        <v>13.43</v>
      </c>
      <c r="L10" s="4"/>
      <c r="M10" s="4">
        <v>45.7</v>
      </c>
      <c r="N10" s="4">
        <v>0.44</v>
      </c>
      <c r="O10" s="5"/>
      <c r="P10" s="4">
        <v>0.14000000000000001</v>
      </c>
      <c r="Q10" s="4">
        <v>2.1800000000000002</v>
      </c>
      <c r="R10" s="4">
        <v>15.36</v>
      </c>
      <c r="S10" s="4">
        <v>39.86</v>
      </c>
      <c r="T10" s="4"/>
      <c r="U10" s="4">
        <v>24.35</v>
      </c>
      <c r="V10" s="4"/>
      <c r="W10" s="4">
        <v>12.25</v>
      </c>
      <c r="X10" s="5"/>
      <c r="Y10" s="4"/>
      <c r="Z10" s="26">
        <v>50.86</v>
      </c>
      <c r="AA10" s="4">
        <v>1.3</v>
      </c>
      <c r="AB10" s="4">
        <v>15.02</v>
      </c>
      <c r="AC10" s="4">
        <v>6.58</v>
      </c>
      <c r="AD10" s="4"/>
      <c r="AE10" s="4">
        <v>5.84</v>
      </c>
      <c r="AF10" s="4">
        <v>8.52</v>
      </c>
      <c r="AG10" s="4">
        <v>4.33</v>
      </c>
      <c r="AH10" s="5">
        <v>2.74</v>
      </c>
      <c r="AI10" s="4">
        <v>0</v>
      </c>
      <c r="AJ10" s="4">
        <v>0</v>
      </c>
      <c r="AV10"/>
    </row>
    <row r="11" spans="1:48" x14ac:dyDescent="0.2">
      <c r="A11" s="6">
        <v>8</v>
      </c>
      <c r="B11" t="s">
        <v>38</v>
      </c>
      <c r="C11" t="s">
        <v>45</v>
      </c>
      <c r="D11" s="3">
        <v>-8.0000006109886694</v>
      </c>
      <c r="E11">
        <v>104</v>
      </c>
      <c r="F11">
        <v>1020</v>
      </c>
      <c r="G11" s="5">
        <v>39.200000000000003</v>
      </c>
      <c r="H11" s="4"/>
      <c r="I11" s="4"/>
      <c r="J11" s="4"/>
      <c r="K11" s="5">
        <v>14</v>
      </c>
      <c r="L11" s="5">
        <v>0.31</v>
      </c>
      <c r="M11" s="5">
        <v>45.3</v>
      </c>
      <c r="N11" s="5">
        <v>0.2</v>
      </c>
      <c r="O11" s="5"/>
      <c r="P11" s="5">
        <v>0.28999999999999998</v>
      </c>
      <c r="Q11" s="5">
        <v>5.3</v>
      </c>
      <c r="R11" s="5">
        <v>3.68</v>
      </c>
      <c r="S11" s="5">
        <v>0.02</v>
      </c>
      <c r="T11" s="4">
        <v>0.32</v>
      </c>
      <c r="U11" s="5">
        <v>79.56</v>
      </c>
      <c r="V11" s="5">
        <v>0.57999999999999996</v>
      </c>
      <c r="W11" s="4">
        <v>2.4500000000000002</v>
      </c>
      <c r="X11" s="5"/>
      <c r="Y11" s="5"/>
      <c r="Z11" s="27">
        <v>56.34</v>
      </c>
      <c r="AA11" s="5">
        <v>0.79</v>
      </c>
      <c r="AB11" s="5">
        <v>17.37</v>
      </c>
      <c r="AC11" s="5">
        <v>4.0236280000000004</v>
      </c>
      <c r="AD11" s="5">
        <v>0.1</v>
      </c>
      <c r="AE11" s="5">
        <v>1.95</v>
      </c>
      <c r="AF11" s="5">
        <v>3.44</v>
      </c>
      <c r="AG11" s="5">
        <v>5.71</v>
      </c>
      <c r="AH11" s="7">
        <v>4.08</v>
      </c>
      <c r="AI11" s="4">
        <v>3.51</v>
      </c>
      <c r="AJ11" s="4">
        <v>0</v>
      </c>
      <c r="AV11"/>
    </row>
    <row r="12" spans="1:48" x14ac:dyDescent="0.2">
      <c r="A12">
        <v>9</v>
      </c>
      <c r="B12" t="s">
        <v>46</v>
      </c>
      <c r="C12" t="s">
        <v>47</v>
      </c>
      <c r="D12" s="3">
        <v>-9.8135101625337917</v>
      </c>
      <c r="E12">
        <v>0.1</v>
      </c>
      <c r="F12">
        <v>1225</v>
      </c>
      <c r="G12" s="5">
        <v>41</v>
      </c>
      <c r="H12" s="5">
        <v>4.2999999999999997E-2</v>
      </c>
      <c r="I12" s="5">
        <v>3.5000000000000003E-2</v>
      </c>
      <c r="J12" s="5">
        <v>0.17</v>
      </c>
      <c r="K12" s="5">
        <v>9.8000000000000007</v>
      </c>
      <c r="L12" s="5">
        <v>0.113</v>
      </c>
      <c r="M12" s="5">
        <v>49.3</v>
      </c>
      <c r="N12" s="5">
        <v>0.19900000000000001</v>
      </c>
      <c r="O12" s="5"/>
      <c r="P12" s="4"/>
      <c r="Q12" s="5">
        <v>1.95</v>
      </c>
      <c r="R12" s="5">
        <v>18.100000000000001</v>
      </c>
      <c r="S12" s="5">
        <v>49.4</v>
      </c>
      <c r="T12" s="4"/>
      <c r="U12" s="5">
        <v>12.7</v>
      </c>
      <c r="V12" s="5">
        <v>0.16200000000000001</v>
      </c>
      <c r="W12" s="4">
        <v>15.97</v>
      </c>
      <c r="X12" s="5"/>
      <c r="Y12" s="5"/>
      <c r="Z12" s="27">
        <v>58</v>
      </c>
      <c r="AA12" s="5">
        <v>2.82</v>
      </c>
      <c r="AB12" s="5">
        <v>15.1</v>
      </c>
      <c r="AC12" s="5">
        <v>5.2</v>
      </c>
      <c r="AD12" s="5">
        <v>0.09</v>
      </c>
      <c r="AE12" s="5">
        <v>7.8</v>
      </c>
      <c r="AF12" s="5">
        <v>8.1999999999999993</v>
      </c>
      <c r="AG12" s="5">
        <v>3.07</v>
      </c>
      <c r="AH12" s="7">
        <v>0.59</v>
      </c>
      <c r="AI12" s="4">
        <v>0</v>
      </c>
      <c r="AJ12" s="4">
        <v>0</v>
      </c>
      <c r="AV12"/>
    </row>
    <row r="13" spans="1:48" x14ac:dyDescent="0.2">
      <c r="A13" s="6">
        <v>10</v>
      </c>
      <c r="B13" t="s">
        <v>46</v>
      </c>
      <c r="C13" t="s">
        <v>48</v>
      </c>
      <c r="D13" s="3">
        <v>-8.4335101625337909</v>
      </c>
      <c r="E13">
        <v>0.1</v>
      </c>
      <c r="F13">
        <v>1225</v>
      </c>
      <c r="G13" s="5">
        <v>40.799999999999997</v>
      </c>
      <c r="H13" s="5">
        <v>3.5999999999999997E-2</v>
      </c>
      <c r="I13" s="5">
        <v>2.8000000000000001E-2</v>
      </c>
      <c r="J13" s="5">
        <v>0.123</v>
      </c>
      <c r="K13" s="5">
        <v>10.6</v>
      </c>
      <c r="L13" s="5">
        <v>0.112</v>
      </c>
      <c r="M13" s="5">
        <v>48.6</v>
      </c>
      <c r="N13" s="5">
        <v>0.21</v>
      </c>
      <c r="O13" s="5"/>
      <c r="P13" s="4"/>
      <c r="Q13" s="5">
        <v>2.13</v>
      </c>
      <c r="R13" s="5">
        <v>18.5</v>
      </c>
      <c r="S13" s="5">
        <v>46.8</v>
      </c>
      <c r="T13" s="4"/>
      <c r="U13" s="5">
        <v>15.5</v>
      </c>
      <c r="V13" s="5">
        <v>0.16800000000000001</v>
      </c>
      <c r="W13" s="4">
        <v>15.37</v>
      </c>
      <c r="X13" s="5"/>
      <c r="Y13" s="5"/>
      <c r="Z13" s="27">
        <v>56.2</v>
      </c>
      <c r="AA13" s="5">
        <v>2.68</v>
      </c>
      <c r="AB13" s="5">
        <v>14.87</v>
      </c>
      <c r="AC13" s="5">
        <v>6.02</v>
      </c>
      <c r="AD13" s="5">
        <v>0.08</v>
      </c>
      <c r="AE13" s="5">
        <v>8.2200000000000006</v>
      </c>
      <c r="AF13" s="5">
        <v>8.2100000000000009</v>
      </c>
      <c r="AG13" s="5">
        <v>3.11</v>
      </c>
      <c r="AH13" s="7">
        <v>0.57999999999999996</v>
      </c>
      <c r="AI13" s="4">
        <v>0</v>
      </c>
      <c r="AJ13" s="4">
        <v>0</v>
      </c>
      <c r="AV13"/>
    </row>
    <row r="14" spans="1:48" x14ac:dyDescent="0.2">
      <c r="A14">
        <v>11</v>
      </c>
      <c r="B14" t="s">
        <v>46</v>
      </c>
      <c r="C14" t="s">
        <v>49</v>
      </c>
      <c r="D14" s="3">
        <v>-8.0535101625337902</v>
      </c>
      <c r="E14">
        <v>0.1</v>
      </c>
      <c r="F14">
        <v>1225</v>
      </c>
      <c r="G14" s="5">
        <v>40.71</v>
      </c>
      <c r="H14" s="5">
        <v>3.6999999999999998E-2</v>
      </c>
      <c r="I14" s="5">
        <v>4.8000000000000001E-2</v>
      </c>
      <c r="J14" s="5">
        <v>0.25</v>
      </c>
      <c r="K14" s="5">
        <v>10.08</v>
      </c>
      <c r="L14" s="5">
        <v>0.107</v>
      </c>
      <c r="M14" s="5">
        <v>49.5</v>
      </c>
      <c r="N14" s="5">
        <v>0.189</v>
      </c>
      <c r="O14" s="5"/>
      <c r="P14" s="4"/>
      <c r="Q14" s="5">
        <v>2.15</v>
      </c>
      <c r="R14" s="5">
        <v>18.899999999999999</v>
      </c>
      <c r="S14" s="5">
        <v>44.5</v>
      </c>
      <c r="T14" s="4"/>
      <c r="U14" s="5">
        <v>16.5</v>
      </c>
      <c r="V14" s="5">
        <v>0.16</v>
      </c>
      <c r="W14" s="4">
        <v>15.5</v>
      </c>
      <c r="X14" s="5"/>
      <c r="Y14" s="5"/>
      <c r="Z14" s="27">
        <v>56.9</v>
      </c>
      <c r="AA14" s="5">
        <v>2.65</v>
      </c>
      <c r="AB14" s="5">
        <v>14.87</v>
      </c>
      <c r="AC14" s="5">
        <v>6.54</v>
      </c>
      <c r="AD14" s="5">
        <v>0.09</v>
      </c>
      <c r="AE14" s="5">
        <v>8.35</v>
      </c>
      <c r="AF14" s="5">
        <v>8.2799999999999994</v>
      </c>
      <c r="AG14" s="5">
        <v>3.02</v>
      </c>
      <c r="AH14" s="7">
        <v>0.56999999999999995</v>
      </c>
      <c r="AI14" s="4">
        <v>0</v>
      </c>
      <c r="AJ14" s="4">
        <v>0</v>
      </c>
      <c r="AV14"/>
    </row>
    <row r="15" spans="1:48" x14ac:dyDescent="0.2">
      <c r="A15" s="6">
        <v>12</v>
      </c>
      <c r="B15" t="s">
        <v>46</v>
      </c>
      <c r="C15" t="s">
        <v>50</v>
      </c>
      <c r="D15" s="3">
        <v>-7.2435101625337905</v>
      </c>
      <c r="E15">
        <v>0.1</v>
      </c>
      <c r="F15">
        <v>1225</v>
      </c>
      <c r="G15" s="5">
        <v>40.64</v>
      </c>
      <c r="H15" s="5">
        <v>3.2000000000000001E-2</v>
      </c>
      <c r="I15" s="5">
        <v>3.5999999999999997E-2</v>
      </c>
      <c r="J15" s="5">
        <v>0.114</v>
      </c>
      <c r="K15" s="5">
        <v>10.15</v>
      </c>
      <c r="L15" s="5">
        <v>0.11799999999999999</v>
      </c>
      <c r="M15" s="5">
        <v>48.8</v>
      </c>
      <c r="N15" s="5">
        <v>0.19400000000000001</v>
      </c>
      <c r="O15" s="5"/>
      <c r="P15" s="4"/>
      <c r="Q15" s="5">
        <v>2.0299999999999998</v>
      </c>
      <c r="R15" s="5">
        <v>17.3</v>
      </c>
      <c r="S15" s="5">
        <v>45.32</v>
      </c>
      <c r="T15" s="4"/>
      <c r="U15" s="5">
        <v>17.100000000000001</v>
      </c>
      <c r="V15" s="5">
        <v>0.17</v>
      </c>
      <c r="W15" s="4">
        <v>15.3</v>
      </c>
      <c r="X15" s="5"/>
      <c r="Y15" s="5"/>
      <c r="Z15" s="27">
        <v>55.7</v>
      </c>
      <c r="AA15" s="5">
        <v>2.69</v>
      </c>
      <c r="AB15" s="5">
        <v>15</v>
      </c>
      <c r="AC15" s="5">
        <v>6.44</v>
      </c>
      <c r="AD15" s="5">
        <v>0.1</v>
      </c>
      <c r="AE15" s="5">
        <v>8.27</v>
      </c>
      <c r="AF15" s="5">
        <v>8.2899999999999991</v>
      </c>
      <c r="AG15" s="5">
        <v>3.08</v>
      </c>
      <c r="AH15" s="7">
        <v>0.56999999999999995</v>
      </c>
      <c r="AI15" s="4">
        <v>0</v>
      </c>
      <c r="AJ15" s="4">
        <v>0</v>
      </c>
      <c r="AV15"/>
    </row>
    <row r="16" spans="1:48" x14ac:dyDescent="0.2">
      <c r="A16">
        <v>13</v>
      </c>
      <c r="B16" t="s">
        <v>46</v>
      </c>
      <c r="C16" t="s">
        <v>51</v>
      </c>
      <c r="D16" s="3">
        <v>-6.5435101625337904</v>
      </c>
      <c r="E16">
        <v>0.1</v>
      </c>
      <c r="F16">
        <v>1225</v>
      </c>
      <c r="G16" s="5">
        <v>40.6</v>
      </c>
      <c r="H16" s="5">
        <v>3.5000000000000003E-2</v>
      </c>
      <c r="I16" s="5">
        <v>4.4999999999999998E-2</v>
      </c>
      <c r="J16" s="5">
        <v>0.12</v>
      </c>
      <c r="K16" s="5">
        <v>9.75</v>
      </c>
      <c r="L16" s="5">
        <v>0.111</v>
      </c>
      <c r="M16" s="5">
        <v>49.36</v>
      </c>
      <c r="N16" s="5">
        <v>0.18099999999999999</v>
      </c>
      <c r="O16" s="5"/>
      <c r="P16" s="4"/>
      <c r="Q16" s="5">
        <v>2</v>
      </c>
      <c r="R16" s="5">
        <v>15.7</v>
      </c>
      <c r="S16" s="5">
        <v>44.5</v>
      </c>
      <c r="T16" s="4"/>
      <c r="U16" s="5">
        <v>19.899999999999999</v>
      </c>
      <c r="V16" s="5">
        <v>0.193</v>
      </c>
      <c r="W16" s="4">
        <v>15.16</v>
      </c>
      <c r="X16" s="5"/>
      <c r="Y16" s="5"/>
      <c r="Z16" s="27">
        <v>55.8</v>
      </c>
      <c r="AA16" s="5">
        <v>2.62</v>
      </c>
      <c r="AB16" s="5">
        <v>14.7</v>
      </c>
      <c r="AC16" s="5">
        <v>6.2</v>
      </c>
      <c r="AD16" s="5">
        <v>0.08</v>
      </c>
      <c r="AE16" s="5">
        <v>8.52</v>
      </c>
      <c r="AF16" s="5">
        <v>8.08</v>
      </c>
      <c r="AG16" s="5">
        <v>3.16</v>
      </c>
      <c r="AH16" s="7">
        <v>0.59</v>
      </c>
      <c r="AI16" s="4">
        <v>0</v>
      </c>
      <c r="AJ16" s="4">
        <v>0</v>
      </c>
      <c r="AV16"/>
    </row>
    <row r="17" spans="1:48" x14ac:dyDescent="0.2">
      <c r="A17" s="6">
        <v>14</v>
      </c>
      <c r="B17" t="s">
        <v>52</v>
      </c>
      <c r="C17" s="28" t="s">
        <v>53</v>
      </c>
      <c r="D17" s="3">
        <v>-9.3683705349015014</v>
      </c>
      <c r="E17">
        <v>200</v>
      </c>
      <c r="F17" s="28">
        <v>1100</v>
      </c>
      <c r="G17" s="5">
        <v>40.679993333333336</v>
      </c>
      <c r="H17" s="4"/>
      <c r="I17" s="4"/>
      <c r="J17" s="4"/>
      <c r="K17" s="5">
        <v>10.1564</v>
      </c>
      <c r="L17" s="5">
        <v>0.18001999999999999</v>
      </c>
      <c r="M17" s="5">
        <v>48.558146666666673</v>
      </c>
      <c r="N17" s="5">
        <v>0.33769333333333335</v>
      </c>
      <c r="O17" s="5"/>
      <c r="P17" s="5">
        <v>0.28492441520467837</v>
      </c>
      <c r="Q17" s="5">
        <v>0.12265</v>
      </c>
      <c r="R17" s="5">
        <v>29.942114562655398</v>
      </c>
      <c r="S17" s="5">
        <v>34.240237056479053</v>
      </c>
      <c r="T17" s="4"/>
      <c r="U17" s="5">
        <v>16.484057472651223</v>
      </c>
      <c r="V17" s="5"/>
      <c r="W17" s="5">
        <v>16.475581875895962</v>
      </c>
      <c r="X17" s="5">
        <v>0.3164388217982545</v>
      </c>
      <c r="Y17" s="5"/>
      <c r="Z17" s="27">
        <v>48.607559999999992</v>
      </c>
      <c r="AA17" s="5">
        <v>0.35011000000000003</v>
      </c>
      <c r="AB17" s="5">
        <v>17.769119999999997</v>
      </c>
      <c r="AC17" s="5">
        <v>5.7354299999999991</v>
      </c>
      <c r="AD17" s="5"/>
      <c r="AE17" s="5">
        <v>7.8041900000000002</v>
      </c>
      <c r="AF17" s="5">
        <v>11.874329999999997</v>
      </c>
      <c r="AG17" s="5">
        <v>2.9163399999999999</v>
      </c>
      <c r="AH17" s="7"/>
      <c r="AI17" s="4">
        <v>4.99</v>
      </c>
      <c r="AJ17" s="4">
        <v>0</v>
      </c>
      <c r="AV17"/>
    </row>
    <row r="18" spans="1:48" x14ac:dyDescent="0.2">
      <c r="A18">
        <v>15</v>
      </c>
      <c r="B18" t="s">
        <v>52</v>
      </c>
      <c r="C18" s="28" t="s">
        <v>54</v>
      </c>
      <c r="D18" s="3">
        <v>-9.9963691044828931</v>
      </c>
      <c r="E18">
        <v>200</v>
      </c>
      <c r="F18" s="28">
        <v>1140</v>
      </c>
      <c r="G18" s="5">
        <v>40.821425000000005</v>
      </c>
      <c r="H18" s="4"/>
      <c r="I18" s="5">
        <v>8.5912500000000003E-2</v>
      </c>
      <c r="J18" s="4"/>
      <c r="K18" s="5">
        <v>9.54345</v>
      </c>
      <c r="L18" s="5">
        <v>0.16805</v>
      </c>
      <c r="M18" s="5">
        <v>48.472837499999997</v>
      </c>
      <c r="N18" s="5">
        <v>0.43498750000000003</v>
      </c>
      <c r="O18" s="5"/>
      <c r="P18" s="5">
        <v>0.20760000000000001</v>
      </c>
      <c r="Q18" s="5">
        <v>0.20044000000000001</v>
      </c>
      <c r="R18" s="5">
        <v>33.522599999999997</v>
      </c>
      <c r="S18" s="5">
        <v>34.531840000000003</v>
      </c>
      <c r="T18" s="4"/>
      <c r="U18" s="5">
        <v>12.8703</v>
      </c>
      <c r="V18" s="5"/>
      <c r="W18" s="5">
        <v>17.259620000000002</v>
      </c>
      <c r="X18" s="5">
        <v>0.35536000000000001</v>
      </c>
      <c r="Y18" s="5"/>
      <c r="Z18" s="27">
        <v>50.960800000000006</v>
      </c>
      <c r="AA18" s="5">
        <v>0.35178749999999998</v>
      </c>
      <c r="AB18" s="5">
        <v>18.296487500000001</v>
      </c>
      <c r="AC18" s="5">
        <v>5.4474812499999992</v>
      </c>
      <c r="AD18" s="5"/>
      <c r="AE18" s="5">
        <v>7.9720750000000002</v>
      </c>
      <c r="AF18" s="5">
        <v>11.98270625</v>
      </c>
      <c r="AG18" s="5">
        <v>2.9880624999999998</v>
      </c>
      <c r="AH18" s="7"/>
      <c r="AI18" s="4">
        <v>1.99</v>
      </c>
      <c r="AJ18" s="4">
        <v>0</v>
      </c>
      <c r="AV18"/>
    </row>
    <row r="19" spans="1:48" x14ac:dyDescent="0.2">
      <c r="A19" s="6">
        <v>16</v>
      </c>
      <c r="B19" t="s">
        <v>52</v>
      </c>
      <c r="C19" s="28" t="s">
        <v>57</v>
      </c>
      <c r="D19" s="3">
        <v>-8.2325547947562185</v>
      </c>
      <c r="E19">
        <v>200</v>
      </c>
      <c r="F19" s="28">
        <v>1180</v>
      </c>
      <c r="G19" s="5">
        <v>41.063949190133755</v>
      </c>
      <c r="H19" s="4"/>
      <c r="I19" s="5">
        <v>8.8912452212944831E-2</v>
      </c>
      <c r="J19" s="4"/>
      <c r="K19" s="5">
        <v>10.450771514644515</v>
      </c>
      <c r="L19" s="5">
        <v>0.17212694189747729</v>
      </c>
      <c r="M19" s="5">
        <v>48.978085258007582</v>
      </c>
      <c r="N19" s="5">
        <v>0.44666445785735881</v>
      </c>
      <c r="O19" s="5"/>
      <c r="P19" s="5">
        <v>0.50532629881040392</v>
      </c>
      <c r="Q19" s="5">
        <v>0.20726892707849515</v>
      </c>
      <c r="R19" s="5">
        <v>28.656121022500329</v>
      </c>
      <c r="S19" s="5">
        <v>37.415409736718061</v>
      </c>
      <c r="T19" s="4"/>
      <c r="U19" s="5">
        <v>15.854669464847849</v>
      </c>
      <c r="V19" s="5">
        <v>0.15862986365147988</v>
      </c>
      <c r="W19" s="5">
        <v>16.544896046067826</v>
      </c>
      <c r="X19" s="5">
        <v>0.38227286477765443</v>
      </c>
      <c r="Y19" s="5"/>
      <c r="Z19" s="27">
        <v>52.067964916997106</v>
      </c>
      <c r="AA19" s="5">
        <v>0.36553231371508199</v>
      </c>
      <c r="AB19" s="5">
        <v>17.548924078018903</v>
      </c>
      <c r="AC19" s="5">
        <v>6.5961818366448908</v>
      </c>
      <c r="AD19" s="5"/>
      <c r="AE19" s="5">
        <v>8.0868500786768891</v>
      </c>
      <c r="AF19" s="5">
        <v>12.040498638701219</v>
      </c>
      <c r="AG19" s="5">
        <v>3.0526831921416093</v>
      </c>
      <c r="AH19" s="7"/>
      <c r="AI19" s="4">
        <v>1.1599999999999999</v>
      </c>
      <c r="AJ19" s="4">
        <v>0</v>
      </c>
      <c r="AV19"/>
    </row>
    <row r="20" spans="1:48" x14ac:dyDescent="0.2">
      <c r="A20">
        <v>17</v>
      </c>
      <c r="B20" t="s">
        <v>52</v>
      </c>
      <c r="C20" s="28" t="s">
        <v>55</v>
      </c>
      <c r="D20" s="3">
        <v>-7.7810962757379141</v>
      </c>
      <c r="E20">
        <v>200</v>
      </c>
      <c r="F20" s="28">
        <v>1060</v>
      </c>
      <c r="G20" s="5">
        <v>40.705649999999999</v>
      </c>
      <c r="H20" s="4"/>
      <c r="I20" s="5">
        <v>5.8012499999999995E-2</v>
      </c>
      <c r="J20" s="5"/>
      <c r="K20" s="5">
        <v>10.515025000000001</v>
      </c>
      <c r="L20" s="5">
        <v>0.203925</v>
      </c>
      <c r="M20" s="5">
        <v>48.342387500000001</v>
      </c>
      <c r="N20" s="5">
        <v>0.32411250000000003</v>
      </c>
      <c r="O20" s="5"/>
      <c r="P20" s="5">
        <v>0.70020000000000004</v>
      </c>
      <c r="Q20" s="5">
        <v>0.3387</v>
      </c>
      <c r="R20" s="5">
        <v>27.3279</v>
      </c>
      <c r="S20" s="5">
        <v>22.905899999999999</v>
      </c>
      <c r="T20" s="4"/>
      <c r="U20" s="5">
        <v>30.551200000000001</v>
      </c>
      <c r="V20" s="5">
        <v>0.22059999999999999</v>
      </c>
      <c r="W20" s="5">
        <v>14.3714</v>
      </c>
      <c r="X20" s="5">
        <v>0.32029999999999997</v>
      </c>
      <c r="Y20" s="5"/>
      <c r="Z20" s="27">
        <v>49.731057142857146</v>
      </c>
      <c r="AA20" s="5">
        <v>0.33598571428571422</v>
      </c>
      <c r="AB20" s="5">
        <v>18.769971428571431</v>
      </c>
      <c r="AC20" s="5">
        <v>5.9985714285714291</v>
      </c>
      <c r="AD20" s="5">
        <v>0.1055142857142857</v>
      </c>
      <c r="AE20" s="5">
        <v>5.9595285714285717</v>
      </c>
      <c r="AF20" s="5">
        <v>11.133814285714285</v>
      </c>
      <c r="AG20" s="5">
        <v>3.1470857142857147</v>
      </c>
      <c r="AH20" s="7">
        <v>6.9728571428571431E-2</v>
      </c>
      <c r="AI20" s="4">
        <v>5.05</v>
      </c>
      <c r="AJ20" s="4">
        <v>0</v>
      </c>
      <c r="AV20"/>
    </row>
    <row r="21" spans="1:48" x14ac:dyDescent="0.2">
      <c r="A21" s="6">
        <v>18</v>
      </c>
      <c r="B21" t="s">
        <v>52</v>
      </c>
      <c r="C21" s="28" t="s">
        <v>56</v>
      </c>
      <c r="D21" s="3">
        <v>-7.3383705349015012</v>
      </c>
      <c r="E21">
        <v>200</v>
      </c>
      <c r="F21" s="28">
        <v>1100</v>
      </c>
      <c r="G21" s="5">
        <v>41.297233333333331</v>
      </c>
      <c r="H21" s="4"/>
      <c r="I21" s="5">
        <v>6.2133333333333339E-2</v>
      </c>
      <c r="J21" s="4">
        <v>5.8466666666666667E-2</v>
      </c>
      <c r="K21" s="5">
        <v>8.7180166666666654</v>
      </c>
      <c r="L21" s="5"/>
      <c r="M21" s="5">
        <v>50.273166666666668</v>
      </c>
      <c r="N21" s="5">
        <v>0.30536666666666673</v>
      </c>
      <c r="O21" s="5"/>
      <c r="P21" s="5">
        <v>0.48920000000000002</v>
      </c>
      <c r="Q21" s="5">
        <v>0.22130000000000002</v>
      </c>
      <c r="R21" s="5">
        <v>27.590900000000001</v>
      </c>
      <c r="S21" s="5">
        <v>27.093266666666665</v>
      </c>
      <c r="T21" s="4"/>
      <c r="U21" s="5">
        <v>25.214533333333332</v>
      </c>
      <c r="V21" s="5">
        <v>0.13956666666666667</v>
      </c>
      <c r="W21" s="5">
        <v>15.850200000000001</v>
      </c>
      <c r="X21" s="5">
        <v>0.38303333333333334</v>
      </c>
      <c r="Y21" s="5"/>
      <c r="Z21" s="27">
        <v>50.029890000000002</v>
      </c>
      <c r="AA21" s="5">
        <v>0.33732000000000006</v>
      </c>
      <c r="AB21" s="5">
        <v>17.569779999999998</v>
      </c>
      <c r="AC21" s="5">
        <v>5.9035600000000006</v>
      </c>
      <c r="AD21" s="5"/>
      <c r="AE21" s="5">
        <v>7.5546500000000005</v>
      </c>
      <c r="AF21" s="5">
        <v>11.33919</v>
      </c>
      <c r="AG21" s="5">
        <v>3.0213900000000002</v>
      </c>
      <c r="AH21" s="7"/>
      <c r="AI21" s="4">
        <v>4.99</v>
      </c>
      <c r="AJ21" s="4">
        <v>0</v>
      </c>
      <c r="AV21"/>
    </row>
    <row r="22" spans="1:48" x14ac:dyDescent="0.2">
      <c r="A22">
        <v>19</v>
      </c>
      <c r="B22" t="s">
        <v>58</v>
      </c>
      <c r="C22" t="s">
        <v>59</v>
      </c>
      <c r="D22" s="3">
        <v>-9.8473974403588116</v>
      </c>
      <c r="E22">
        <v>200</v>
      </c>
      <c r="F22">
        <v>1020</v>
      </c>
      <c r="G22" s="5">
        <v>39.1</v>
      </c>
      <c r="H22" s="4"/>
      <c r="I22" s="4"/>
      <c r="J22" s="5">
        <v>0.04</v>
      </c>
      <c r="K22" s="5">
        <v>17.2</v>
      </c>
      <c r="L22" s="5">
        <v>0.24</v>
      </c>
      <c r="M22" s="5">
        <v>43.1</v>
      </c>
      <c r="N22" s="5">
        <v>0.18</v>
      </c>
      <c r="O22" s="5"/>
      <c r="P22" s="5">
        <v>0.31</v>
      </c>
      <c r="Q22" s="5">
        <v>0.74</v>
      </c>
      <c r="R22" s="5">
        <v>13</v>
      </c>
      <c r="S22" s="5">
        <v>46.4</v>
      </c>
      <c r="T22" s="4"/>
      <c r="U22" s="5">
        <v>29.4</v>
      </c>
      <c r="V22" s="5">
        <v>0.28000000000000003</v>
      </c>
      <c r="W22" s="5">
        <v>8.41</v>
      </c>
      <c r="X22" s="5">
        <v>0.26</v>
      </c>
      <c r="Y22" s="5"/>
      <c r="Z22" s="27">
        <v>61.7</v>
      </c>
      <c r="AA22" s="5">
        <v>0.7</v>
      </c>
      <c r="AB22" s="5">
        <v>18.399999999999999</v>
      </c>
      <c r="AC22" s="5">
        <v>4.18</v>
      </c>
      <c r="AD22" s="5">
        <v>0.09</v>
      </c>
      <c r="AE22" s="5">
        <v>3.07</v>
      </c>
      <c r="AF22" s="5">
        <v>6.33</v>
      </c>
      <c r="AG22" s="5">
        <v>4.13</v>
      </c>
      <c r="AH22" s="5">
        <v>1.0900000000000001</v>
      </c>
      <c r="AI22" s="4">
        <v>5.5</v>
      </c>
      <c r="AJ22" s="4">
        <v>0</v>
      </c>
      <c r="AV22"/>
    </row>
    <row r="23" spans="1:48" x14ac:dyDescent="0.2">
      <c r="A23" s="6">
        <v>20</v>
      </c>
      <c r="B23" t="s">
        <v>58</v>
      </c>
      <c r="C23" t="s">
        <v>60</v>
      </c>
      <c r="D23" s="3">
        <v>-8.8610659135091492</v>
      </c>
      <c r="E23">
        <v>200</v>
      </c>
      <c r="F23">
        <v>1090</v>
      </c>
      <c r="G23" s="5">
        <v>39.299999999999997</v>
      </c>
      <c r="H23" s="4"/>
      <c r="I23" s="4"/>
      <c r="J23" s="5">
        <v>0</v>
      </c>
      <c r="K23" s="5">
        <v>14.8</v>
      </c>
      <c r="L23" s="5">
        <v>0.18</v>
      </c>
      <c r="M23" s="5">
        <v>45.5</v>
      </c>
      <c r="N23" s="5">
        <v>0.3</v>
      </c>
      <c r="O23" s="5"/>
      <c r="P23" s="5">
        <v>0.09</v>
      </c>
      <c r="Q23" s="5">
        <v>1.33</v>
      </c>
      <c r="R23" s="5">
        <v>17.899999999999999</v>
      </c>
      <c r="S23" s="5">
        <v>37.9</v>
      </c>
      <c r="T23" s="4"/>
      <c r="U23" s="5">
        <v>30.1</v>
      </c>
      <c r="V23" s="5">
        <v>0.31</v>
      </c>
      <c r="W23" s="5">
        <v>10.7</v>
      </c>
      <c r="X23" s="5">
        <v>0.25</v>
      </c>
      <c r="Y23" s="5"/>
      <c r="Z23" s="27">
        <v>54.2</v>
      </c>
      <c r="AA23" s="5">
        <v>0.7</v>
      </c>
      <c r="AB23" s="5">
        <v>19</v>
      </c>
      <c r="AC23" s="5">
        <v>6.31</v>
      </c>
      <c r="AD23" s="5">
        <v>0.15</v>
      </c>
      <c r="AE23" s="5">
        <v>5.64</v>
      </c>
      <c r="AF23" s="5">
        <v>10.3</v>
      </c>
      <c r="AG23" s="5">
        <v>3.24</v>
      </c>
      <c r="AH23" s="5">
        <v>0.43</v>
      </c>
      <c r="AI23" s="4">
        <v>5.5</v>
      </c>
      <c r="AJ23" s="4">
        <v>0</v>
      </c>
      <c r="AV23"/>
    </row>
    <row r="24" spans="1:48" x14ac:dyDescent="0.2">
      <c r="A24">
        <v>21</v>
      </c>
      <c r="B24" t="s">
        <v>61</v>
      </c>
      <c r="C24" t="s">
        <v>62</v>
      </c>
      <c r="D24" s="3">
        <v>-8.2799999999999994</v>
      </c>
      <c r="E24">
        <v>0.1</v>
      </c>
      <c r="F24">
        <v>1215</v>
      </c>
      <c r="G24" s="5">
        <v>40.299999999999997</v>
      </c>
      <c r="H24" s="4"/>
      <c r="I24" s="5">
        <v>0.06</v>
      </c>
      <c r="J24" s="5">
        <v>0.04</v>
      </c>
      <c r="K24" s="5">
        <v>14.6</v>
      </c>
      <c r="L24" s="5">
        <v>0.2</v>
      </c>
      <c r="M24" s="5">
        <v>45.3</v>
      </c>
      <c r="N24" s="5">
        <v>0.34</v>
      </c>
      <c r="O24" s="5"/>
      <c r="P24" s="5">
        <v>0.4</v>
      </c>
      <c r="Q24" s="5">
        <v>0.15</v>
      </c>
      <c r="R24" s="5">
        <v>33</v>
      </c>
      <c r="S24" s="5">
        <v>30.7</v>
      </c>
      <c r="T24" s="4"/>
      <c r="U24" s="5">
        <v>17.899999999999999</v>
      </c>
      <c r="V24" s="5">
        <v>0.22</v>
      </c>
      <c r="W24" s="5">
        <v>15.1</v>
      </c>
      <c r="X24" s="5">
        <v>0.1</v>
      </c>
      <c r="Y24" s="5"/>
      <c r="Z24" s="27">
        <v>49.6</v>
      </c>
      <c r="AA24" s="5">
        <v>0.68</v>
      </c>
      <c r="AB24" s="5">
        <v>16.399999999999999</v>
      </c>
      <c r="AC24" s="5">
        <v>9.7100000000000009</v>
      </c>
      <c r="AD24" s="5">
        <v>0.15</v>
      </c>
      <c r="AE24" s="5">
        <v>9.76</v>
      </c>
      <c r="AF24" s="5">
        <v>12.1</v>
      </c>
      <c r="AG24" s="5">
        <v>1.69</v>
      </c>
      <c r="AH24" s="5">
        <v>0.1</v>
      </c>
      <c r="AI24" s="4">
        <v>0</v>
      </c>
      <c r="AJ24" s="4">
        <v>0</v>
      </c>
      <c r="AV24"/>
    </row>
    <row r="25" spans="1:48" x14ac:dyDescent="0.2">
      <c r="A25" s="6">
        <v>22</v>
      </c>
      <c r="B25" t="s">
        <v>61</v>
      </c>
      <c r="C25" t="s">
        <v>63</v>
      </c>
      <c r="D25" s="3">
        <v>-8.3800000000000008</v>
      </c>
      <c r="E25">
        <v>0.1</v>
      </c>
      <c r="F25">
        <v>1211</v>
      </c>
      <c r="G25" s="5">
        <v>40.9</v>
      </c>
      <c r="H25" s="4"/>
      <c r="I25" s="5">
        <v>0.06</v>
      </c>
      <c r="J25" s="5">
        <v>0.08</v>
      </c>
      <c r="K25" s="5">
        <v>13.8</v>
      </c>
      <c r="L25" s="5">
        <v>0.23</v>
      </c>
      <c r="M25" s="5">
        <v>45.7</v>
      </c>
      <c r="N25" s="5">
        <v>0.34</v>
      </c>
      <c r="O25" s="5"/>
      <c r="P25" s="5">
        <v>0.24</v>
      </c>
      <c r="Q25" s="5">
        <v>0.21</v>
      </c>
      <c r="R25" s="5">
        <v>26.6</v>
      </c>
      <c r="S25" s="5">
        <v>36.4</v>
      </c>
      <c r="T25" s="4"/>
      <c r="U25" s="5">
        <v>18</v>
      </c>
      <c r="V25" s="5">
        <v>0.23</v>
      </c>
      <c r="W25" s="5">
        <v>14.5</v>
      </c>
      <c r="X25" s="5">
        <v>0.14000000000000001</v>
      </c>
      <c r="Y25" s="5"/>
      <c r="Z25" s="27">
        <v>48.8</v>
      </c>
      <c r="AA25" s="5">
        <v>0.71</v>
      </c>
      <c r="AB25" s="5">
        <v>15.8</v>
      </c>
      <c r="AC25" s="5">
        <v>10.199999999999999</v>
      </c>
      <c r="AD25" s="5">
        <v>0.16</v>
      </c>
      <c r="AE25" s="5">
        <v>9.64</v>
      </c>
      <c r="AF25" s="5">
        <v>11.7</v>
      </c>
      <c r="AG25" s="5">
        <v>1.89</v>
      </c>
      <c r="AH25" s="5">
        <v>0.12</v>
      </c>
      <c r="AI25" s="4">
        <v>0</v>
      </c>
      <c r="AJ25" s="4">
        <v>0</v>
      </c>
      <c r="AV25"/>
    </row>
    <row r="26" spans="1:48" x14ac:dyDescent="0.2">
      <c r="A26" s="6">
        <v>23</v>
      </c>
      <c r="B26" t="s">
        <v>61</v>
      </c>
      <c r="C26" t="s">
        <v>64</v>
      </c>
      <c r="D26" s="3">
        <v>-8.5299999999999994</v>
      </c>
      <c r="E26">
        <v>0.1</v>
      </c>
      <c r="F26">
        <v>1214</v>
      </c>
      <c r="G26" s="5">
        <v>40</v>
      </c>
      <c r="H26" s="4"/>
      <c r="I26" s="5">
        <v>0.06</v>
      </c>
      <c r="J26" s="5">
        <v>0.14000000000000001</v>
      </c>
      <c r="K26" s="5">
        <v>13.1</v>
      </c>
      <c r="L26" s="5">
        <v>0.2</v>
      </c>
      <c r="M26" s="5">
        <v>46.8</v>
      </c>
      <c r="N26" s="5">
        <v>0.37</v>
      </c>
      <c r="O26" s="5"/>
      <c r="P26" s="5">
        <v>0.27</v>
      </c>
      <c r="Q26" s="5">
        <v>0.42</v>
      </c>
      <c r="R26" s="5">
        <v>21.8</v>
      </c>
      <c r="S26" s="5">
        <v>42.7</v>
      </c>
      <c r="T26" s="4"/>
      <c r="U26" s="5">
        <v>19.399999999999999</v>
      </c>
      <c r="V26" s="5">
        <v>0.34</v>
      </c>
      <c r="W26" s="5">
        <v>13.6</v>
      </c>
      <c r="X26" s="5">
        <v>0.15</v>
      </c>
      <c r="Y26" s="5"/>
      <c r="Z26" s="27">
        <v>50</v>
      </c>
      <c r="AA26" s="5">
        <v>1.1299999999999999</v>
      </c>
      <c r="AB26" s="5">
        <v>14.7</v>
      </c>
      <c r="AC26" s="5">
        <v>9.17</v>
      </c>
      <c r="AD26" s="5">
        <v>0.17</v>
      </c>
      <c r="AE26" s="5">
        <v>9.18</v>
      </c>
      <c r="AF26" s="5">
        <v>11.8</v>
      </c>
      <c r="AG26" s="5">
        <v>2.14</v>
      </c>
      <c r="AH26" s="5">
        <v>0.37</v>
      </c>
      <c r="AI26" s="4">
        <v>0</v>
      </c>
      <c r="AJ26" s="4">
        <v>0</v>
      </c>
      <c r="AV26"/>
    </row>
    <row r="27" spans="1:48" x14ac:dyDescent="0.2">
      <c r="A27">
        <v>24</v>
      </c>
      <c r="B27" t="s">
        <v>61</v>
      </c>
      <c r="C27" t="s">
        <v>65</v>
      </c>
      <c r="D27" s="3">
        <v>-8.3800000000000008</v>
      </c>
      <c r="E27">
        <v>0.1</v>
      </c>
      <c r="F27">
        <v>1201</v>
      </c>
      <c r="G27" s="5">
        <v>40.4</v>
      </c>
      <c r="H27" s="5">
        <v>0.03</v>
      </c>
      <c r="I27" s="5">
        <v>0.12</v>
      </c>
      <c r="J27" s="5">
        <v>0.09</v>
      </c>
      <c r="K27" s="5">
        <v>12.8</v>
      </c>
      <c r="L27" s="5">
        <v>0.23</v>
      </c>
      <c r="M27" s="5">
        <v>48.1</v>
      </c>
      <c r="N27" s="5">
        <v>0.4</v>
      </c>
      <c r="O27" s="5"/>
      <c r="P27" s="5">
        <v>0.33</v>
      </c>
      <c r="Q27" s="5">
        <v>0.23</v>
      </c>
      <c r="R27" s="5">
        <v>25.9</v>
      </c>
      <c r="S27" s="5">
        <v>40.200000000000003</v>
      </c>
      <c r="T27" s="4"/>
      <c r="U27" s="5">
        <v>18.2</v>
      </c>
      <c r="V27" s="5">
        <v>0.26</v>
      </c>
      <c r="W27" s="5">
        <v>14.9</v>
      </c>
      <c r="X27" s="5">
        <v>0.08</v>
      </c>
      <c r="Y27" s="5"/>
      <c r="Z27" s="27">
        <v>51.4</v>
      </c>
      <c r="AA27" s="5">
        <v>1.1200000000000001</v>
      </c>
      <c r="AB27" s="5">
        <v>15.4</v>
      </c>
      <c r="AC27" s="5">
        <v>8.6199999999999992</v>
      </c>
      <c r="AD27" s="5">
        <v>0.17</v>
      </c>
      <c r="AE27" s="5">
        <v>8.5500000000000007</v>
      </c>
      <c r="AF27" s="5">
        <v>11.5</v>
      </c>
      <c r="AG27" s="5">
        <v>2.13</v>
      </c>
      <c r="AH27" s="5">
        <v>0.41</v>
      </c>
      <c r="AI27" s="4">
        <v>0</v>
      </c>
      <c r="AJ27" s="4">
        <v>0</v>
      </c>
      <c r="AV27"/>
    </row>
    <row r="28" spans="1:48" x14ac:dyDescent="0.2">
      <c r="A28" s="6">
        <v>25</v>
      </c>
      <c r="B28" t="s">
        <v>66</v>
      </c>
      <c r="C28" t="s">
        <v>67</v>
      </c>
      <c r="D28" s="3">
        <v>-10.418282398760082</v>
      </c>
      <c r="E28">
        <v>100</v>
      </c>
      <c r="F28">
        <v>985</v>
      </c>
      <c r="G28" s="5">
        <v>37.5</v>
      </c>
      <c r="H28" s="5">
        <v>0.08</v>
      </c>
      <c r="I28" s="5">
        <v>0.02</v>
      </c>
      <c r="J28" s="5">
        <v>0.03</v>
      </c>
      <c r="K28" s="5">
        <v>29.5</v>
      </c>
      <c r="L28" s="5">
        <v>0.46</v>
      </c>
      <c r="M28" s="5">
        <v>33.799999999999997</v>
      </c>
      <c r="N28" s="5">
        <v>0.23</v>
      </c>
      <c r="O28" s="5"/>
      <c r="P28" s="5"/>
      <c r="Q28" s="5">
        <v>15.3</v>
      </c>
      <c r="R28" s="5">
        <v>3.08</v>
      </c>
      <c r="S28" s="5">
        <v>2.25</v>
      </c>
      <c r="T28" s="4"/>
      <c r="U28" s="5">
        <v>69.5</v>
      </c>
      <c r="V28" s="5">
        <v>0.48</v>
      </c>
      <c r="W28" s="5">
        <v>3.78</v>
      </c>
      <c r="X28" s="5">
        <v>0.24</v>
      </c>
      <c r="Y28" s="5"/>
      <c r="Z28" s="27">
        <v>58.889600000000002</v>
      </c>
      <c r="AA28" s="5">
        <v>1.13764</v>
      </c>
      <c r="AB28" s="5">
        <v>16.0608</v>
      </c>
      <c r="AC28" s="5">
        <v>5.90808</v>
      </c>
      <c r="AD28" s="5">
        <v>8.6040000000000005E-2</v>
      </c>
      <c r="AE28" s="5">
        <v>2.0076000000000001</v>
      </c>
      <c r="AF28" s="5">
        <v>4.90428</v>
      </c>
      <c r="AG28" s="5">
        <v>4.4836400000000003</v>
      </c>
      <c r="AH28" s="5">
        <v>1.80684</v>
      </c>
      <c r="AI28" s="4">
        <v>4.4000000000000004</v>
      </c>
      <c r="AJ28" s="4">
        <v>0</v>
      </c>
      <c r="AV28"/>
    </row>
    <row r="29" spans="1:48" x14ac:dyDescent="0.2">
      <c r="A29">
        <v>26</v>
      </c>
      <c r="B29" t="s">
        <v>66</v>
      </c>
      <c r="C29" t="s">
        <v>68</v>
      </c>
      <c r="D29" s="3">
        <v>-9.7353044545907981</v>
      </c>
      <c r="E29">
        <v>100</v>
      </c>
      <c r="F29">
        <v>1030</v>
      </c>
      <c r="G29" s="5">
        <v>38.5</v>
      </c>
      <c r="H29" s="5"/>
      <c r="I29" s="5"/>
      <c r="J29" s="5"/>
      <c r="K29" s="5">
        <v>20.6</v>
      </c>
      <c r="L29" s="5">
        <v>0.28999999999999998</v>
      </c>
      <c r="M29" s="5">
        <v>40.5</v>
      </c>
      <c r="N29" s="5">
        <v>0.26</v>
      </c>
      <c r="O29" s="5"/>
      <c r="P29" s="5">
        <v>0.12</v>
      </c>
      <c r="Q29" s="5">
        <v>3.04</v>
      </c>
      <c r="R29" s="5">
        <v>14.6</v>
      </c>
      <c r="S29" s="5">
        <v>30.1</v>
      </c>
      <c r="T29" s="4"/>
      <c r="U29" s="5">
        <v>42.3</v>
      </c>
      <c r="V29" s="5">
        <v>0.33</v>
      </c>
      <c r="W29" s="5">
        <v>7.7</v>
      </c>
      <c r="X29" s="5">
        <v>0.21</v>
      </c>
      <c r="Y29" s="5"/>
      <c r="Z29" s="27">
        <v>54.7883</v>
      </c>
      <c r="AA29" s="5">
        <v>0.97128999999999999</v>
      </c>
      <c r="AB29" s="5">
        <v>17.068300000000001</v>
      </c>
      <c r="AC29" s="5">
        <v>5.7900200000000002</v>
      </c>
      <c r="AD29" s="5">
        <v>6.6009999999999999E-2</v>
      </c>
      <c r="AE29" s="5">
        <v>3.2533500000000002</v>
      </c>
      <c r="AF29" s="5">
        <v>6.7990300000000001</v>
      </c>
      <c r="AG29" s="5">
        <v>4.0831900000000001</v>
      </c>
      <c r="AH29" s="5">
        <v>1.27305</v>
      </c>
      <c r="AI29" s="4">
        <v>5.7</v>
      </c>
      <c r="AJ29" s="4">
        <v>0</v>
      </c>
      <c r="AV29"/>
    </row>
    <row r="30" spans="1:48" x14ac:dyDescent="0.2">
      <c r="A30" s="6">
        <v>27</v>
      </c>
      <c r="B30" s="29" t="s">
        <v>66</v>
      </c>
      <c r="C30" s="29" t="s">
        <v>69</v>
      </c>
      <c r="D30" s="30">
        <v>-9.4466704455277153</v>
      </c>
      <c r="E30" s="29">
        <v>100</v>
      </c>
      <c r="F30" s="29">
        <v>1050</v>
      </c>
      <c r="G30" s="31">
        <v>39.200000000000003</v>
      </c>
      <c r="H30" s="31"/>
      <c r="I30" s="31">
        <v>0.04</v>
      </c>
      <c r="J30" s="31"/>
      <c r="K30" s="31">
        <v>17.5</v>
      </c>
      <c r="L30" s="31">
        <v>0.24</v>
      </c>
      <c r="M30" s="31">
        <v>43.2</v>
      </c>
      <c r="N30" s="31">
        <v>0.26</v>
      </c>
      <c r="O30" s="31"/>
      <c r="P30" s="31">
        <v>0.37</v>
      </c>
      <c r="Q30" s="31">
        <v>2.36</v>
      </c>
      <c r="R30" s="31">
        <v>16.100000000000001</v>
      </c>
      <c r="S30" s="31">
        <v>30.5</v>
      </c>
      <c r="T30" s="32"/>
      <c r="U30" s="31">
        <v>38.6</v>
      </c>
      <c r="V30" s="31">
        <v>0.28999999999999998</v>
      </c>
      <c r="W30" s="31">
        <v>9.5299999999999994</v>
      </c>
      <c r="X30" s="31">
        <v>0.34</v>
      </c>
      <c r="Y30" s="31"/>
      <c r="Z30" s="33">
        <v>54.950699999999998</v>
      </c>
      <c r="AA30" s="31">
        <v>0.92064000000000001</v>
      </c>
      <c r="AB30" s="31">
        <v>17.453800000000001</v>
      </c>
      <c r="AC30" s="31">
        <v>6.0896499999999998</v>
      </c>
      <c r="AD30" s="31">
        <v>9.5899999999999999E-2</v>
      </c>
      <c r="AE30" s="31">
        <v>3.8935399999999998</v>
      </c>
      <c r="AF30" s="31">
        <v>7.4802</v>
      </c>
      <c r="AG30" s="31">
        <v>3.86477</v>
      </c>
      <c r="AH30" s="31">
        <v>1.1412100000000001</v>
      </c>
      <c r="AI30" s="32">
        <v>4.0999999999999996</v>
      </c>
      <c r="AJ30" s="4">
        <v>0</v>
      </c>
      <c r="AV30"/>
    </row>
    <row r="31" spans="1:48" x14ac:dyDescent="0.2">
      <c r="A31">
        <v>28</v>
      </c>
      <c r="B31" t="s">
        <v>70</v>
      </c>
      <c r="C31">
        <v>153</v>
      </c>
      <c r="D31" s="3">
        <v>-6.19</v>
      </c>
      <c r="E31">
        <v>0.1</v>
      </c>
      <c r="F31">
        <v>1145</v>
      </c>
      <c r="G31" s="5">
        <v>39.9</v>
      </c>
      <c r="H31" s="5">
        <v>0.04</v>
      </c>
      <c r="I31" s="5">
        <v>0.06</v>
      </c>
      <c r="J31" s="5">
        <v>0.02</v>
      </c>
      <c r="K31" s="5">
        <v>16.100000000000001</v>
      </c>
      <c r="L31" s="5">
        <v>0.34</v>
      </c>
      <c r="M31" s="5">
        <v>43.5</v>
      </c>
      <c r="N31" s="5">
        <v>0.28999999999999998</v>
      </c>
      <c r="O31" s="5"/>
      <c r="P31" s="5">
        <v>0.56999999999999995</v>
      </c>
      <c r="Q31" s="5">
        <v>3.75</v>
      </c>
      <c r="R31" s="5">
        <v>5.81</v>
      </c>
      <c r="S31" s="5">
        <v>4.3099999999999996</v>
      </c>
      <c r="T31" s="4"/>
      <c r="U31" s="5">
        <v>72.599999999999994</v>
      </c>
      <c r="V31" s="5">
        <v>0.59</v>
      </c>
      <c r="W31" s="5">
        <v>6.17</v>
      </c>
      <c r="X31" s="5">
        <v>0.3</v>
      </c>
      <c r="Y31" s="5"/>
      <c r="Z31" s="27">
        <v>55.7</v>
      </c>
      <c r="AA31" s="5">
        <v>1.4</v>
      </c>
      <c r="AB31" s="5">
        <v>13.9</v>
      </c>
      <c r="AC31" s="5">
        <v>9.98</v>
      </c>
      <c r="AD31" s="5">
        <v>0.23</v>
      </c>
      <c r="AE31" s="5">
        <v>5.13</v>
      </c>
      <c r="AF31" s="5">
        <v>7.48</v>
      </c>
      <c r="AG31" s="5">
        <v>3.51</v>
      </c>
      <c r="AH31" s="5">
        <v>1.33</v>
      </c>
      <c r="AI31" s="4">
        <v>0</v>
      </c>
      <c r="AJ31" s="4">
        <v>0</v>
      </c>
      <c r="AV31"/>
    </row>
    <row r="32" spans="1:48" x14ac:dyDescent="0.2">
      <c r="A32" s="6">
        <v>29</v>
      </c>
      <c r="B32" t="s">
        <v>70</v>
      </c>
      <c r="C32">
        <v>154</v>
      </c>
      <c r="D32" s="3">
        <v>-6.29</v>
      </c>
      <c r="E32">
        <v>0.1</v>
      </c>
      <c r="F32">
        <v>1139</v>
      </c>
      <c r="G32" s="5">
        <v>39.9</v>
      </c>
      <c r="H32" s="5">
        <v>0.04</v>
      </c>
      <c r="I32" s="5">
        <v>0.08</v>
      </c>
      <c r="J32" s="5">
        <v>0.03</v>
      </c>
      <c r="K32" s="5">
        <v>16.600000000000001</v>
      </c>
      <c r="L32" s="5">
        <v>0.36</v>
      </c>
      <c r="M32" s="5">
        <v>42.8</v>
      </c>
      <c r="N32" s="5">
        <v>0.28000000000000003</v>
      </c>
      <c r="O32" s="5"/>
      <c r="P32" s="5">
        <v>0.43</v>
      </c>
      <c r="Q32" s="5">
        <v>3.66</v>
      </c>
      <c r="R32" s="5">
        <v>5.68</v>
      </c>
      <c r="S32" s="5">
        <v>3.82</v>
      </c>
      <c r="T32" s="4"/>
      <c r="U32" s="5">
        <v>72.900000000000006</v>
      </c>
      <c r="V32" s="5">
        <v>0.4</v>
      </c>
      <c r="W32" s="5">
        <v>6.28</v>
      </c>
      <c r="X32" s="5">
        <v>0.32</v>
      </c>
      <c r="Y32" s="5"/>
      <c r="Z32" s="27">
        <v>55.7</v>
      </c>
      <c r="AA32" s="5">
        <v>1.48</v>
      </c>
      <c r="AB32" s="5">
        <v>13.7</v>
      </c>
      <c r="AC32" s="5">
        <v>10</v>
      </c>
      <c r="AD32" s="5">
        <v>0.21</v>
      </c>
      <c r="AE32" s="5">
        <v>5.05</v>
      </c>
      <c r="AF32" s="5">
        <v>7.49</v>
      </c>
      <c r="AG32" s="5">
        <v>3.62</v>
      </c>
      <c r="AH32" s="5">
        <v>1.41</v>
      </c>
      <c r="AI32" s="4">
        <v>0</v>
      </c>
      <c r="AJ32" s="4">
        <v>0</v>
      </c>
      <c r="AV32"/>
    </row>
    <row r="33" spans="1:48" x14ac:dyDescent="0.2">
      <c r="A33">
        <v>30</v>
      </c>
      <c r="B33" t="s">
        <v>130</v>
      </c>
      <c r="C33">
        <v>1</v>
      </c>
      <c r="D33" s="3">
        <v>-6.8117070772091708</v>
      </c>
      <c r="E33">
        <v>500</v>
      </c>
      <c r="F33">
        <v>1125</v>
      </c>
      <c r="G33" s="5">
        <v>41.1</v>
      </c>
      <c r="H33" s="5"/>
      <c r="I33" s="5">
        <v>0.3</v>
      </c>
      <c r="J33" s="5"/>
      <c r="K33" s="5">
        <v>14.5</v>
      </c>
      <c r="L33" s="5"/>
      <c r="M33" s="5">
        <v>45.6</v>
      </c>
      <c r="N33" s="5">
        <v>0.2</v>
      </c>
      <c r="O33" s="5"/>
      <c r="P33" s="5"/>
      <c r="Q33" s="5">
        <v>1.7</v>
      </c>
      <c r="R33" s="5">
        <v>14.3</v>
      </c>
      <c r="S33" s="5"/>
      <c r="T33" s="4"/>
      <c r="U33" s="5">
        <v>63.242100000000008</v>
      </c>
      <c r="V33" s="5"/>
      <c r="W33" s="5">
        <v>9.5</v>
      </c>
      <c r="X33" s="5">
        <v>0.2</v>
      </c>
      <c r="Y33" s="5"/>
      <c r="Z33" s="27">
        <v>49.5</v>
      </c>
      <c r="AA33" s="5">
        <v>1.19</v>
      </c>
      <c r="AB33" s="5">
        <v>17.399999999999999</v>
      </c>
      <c r="AC33" s="5">
        <v>10.527659999999999</v>
      </c>
      <c r="AD33" s="5"/>
      <c r="AE33" s="5">
        <v>7.36</v>
      </c>
      <c r="AF33" s="5">
        <v>10.199999999999999</v>
      </c>
      <c r="AG33" s="5">
        <v>2.2799999999999998</v>
      </c>
      <c r="AH33" s="5">
        <v>0.26</v>
      </c>
      <c r="AI33" s="4">
        <v>0</v>
      </c>
      <c r="AJ33" s="4">
        <v>0</v>
      </c>
      <c r="AV33"/>
    </row>
    <row r="34" spans="1:48" x14ac:dyDescent="0.2">
      <c r="A34" s="6">
        <v>31</v>
      </c>
      <c r="B34" t="s">
        <v>130</v>
      </c>
      <c r="C34">
        <v>15</v>
      </c>
      <c r="D34" s="3">
        <v>-7.1313499981793669</v>
      </c>
      <c r="E34">
        <v>500</v>
      </c>
      <c r="F34">
        <v>1100</v>
      </c>
      <c r="G34" s="5">
        <v>40.700000000000003</v>
      </c>
      <c r="H34" s="5"/>
      <c r="I34" s="5">
        <v>1.5</v>
      </c>
      <c r="J34" s="5"/>
      <c r="K34" s="5">
        <v>12.5</v>
      </c>
      <c r="L34" s="5"/>
      <c r="M34" s="5">
        <v>42.6</v>
      </c>
      <c r="N34" s="5">
        <v>1</v>
      </c>
      <c r="O34" s="5"/>
      <c r="P34" s="5">
        <v>0.5</v>
      </c>
      <c r="Q34" s="5">
        <v>1.8</v>
      </c>
      <c r="R34" s="5">
        <v>15.4</v>
      </c>
      <c r="S34" s="5"/>
      <c r="T34" s="4"/>
      <c r="U34" s="5">
        <v>62.382780000000004</v>
      </c>
      <c r="V34" s="5"/>
      <c r="W34" s="5">
        <v>9.3000000000000007</v>
      </c>
      <c r="X34" s="5">
        <v>0.3</v>
      </c>
      <c r="Y34" s="5"/>
      <c r="Z34" s="27">
        <v>50.2</v>
      </c>
      <c r="AA34" s="5">
        <v>1.06</v>
      </c>
      <c r="AB34" s="5">
        <v>17.899999999999999</v>
      </c>
      <c r="AC34" s="5">
        <v>9.4479000000000006</v>
      </c>
      <c r="AD34" s="5"/>
      <c r="AE34" s="5">
        <v>7.03</v>
      </c>
      <c r="AF34" s="5">
        <v>10.3</v>
      </c>
      <c r="AG34" s="5">
        <v>2.39</v>
      </c>
      <c r="AH34" s="5">
        <v>0.27</v>
      </c>
      <c r="AI34" s="4">
        <v>0</v>
      </c>
      <c r="AJ34" s="4">
        <v>0</v>
      </c>
      <c r="AV34"/>
    </row>
    <row r="35" spans="1:48" x14ac:dyDescent="0.2">
      <c r="A35" s="6">
        <v>32</v>
      </c>
      <c r="B35" t="s">
        <v>141</v>
      </c>
      <c r="C35" t="s">
        <v>75</v>
      </c>
      <c r="D35" s="3">
        <v>-10.433010455474099</v>
      </c>
      <c r="E35">
        <v>490</v>
      </c>
      <c r="F35">
        <v>975</v>
      </c>
      <c r="G35" s="5">
        <v>40.270000000000003</v>
      </c>
      <c r="H35" s="5"/>
      <c r="I35" s="5">
        <v>0.01</v>
      </c>
      <c r="J35" s="5">
        <v>0.04</v>
      </c>
      <c r="K35" s="5">
        <v>12.61</v>
      </c>
      <c r="L35" s="5">
        <v>0.16</v>
      </c>
      <c r="M35" s="5">
        <v>46.82</v>
      </c>
      <c r="N35" s="5">
        <v>0.15</v>
      </c>
      <c r="O35" s="5"/>
      <c r="P35" s="5">
        <v>0.22</v>
      </c>
      <c r="Q35" s="5">
        <v>0.7</v>
      </c>
      <c r="R35" s="5">
        <v>14.48</v>
      </c>
      <c r="S35" s="5">
        <v>46.54</v>
      </c>
      <c r="T35" s="4"/>
      <c r="U35" s="5">
        <v>27.55</v>
      </c>
      <c r="V35" s="5">
        <v>0.3</v>
      </c>
      <c r="W35" s="5">
        <v>9.61</v>
      </c>
      <c r="X35" s="5">
        <v>0.23</v>
      </c>
      <c r="Y35" s="5"/>
      <c r="Z35" s="27">
        <v>50.495899999999999</v>
      </c>
      <c r="AA35" s="5">
        <v>0.56308400000000003</v>
      </c>
      <c r="AB35" s="5">
        <v>14.885400000000001</v>
      </c>
      <c r="AC35" s="5">
        <v>3.8416899999999998</v>
      </c>
      <c r="AD35" s="5">
        <v>4.5409999999999999E-2</v>
      </c>
      <c r="AE35" s="5">
        <v>3.5510600000000001</v>
      </c>
      <c r="AF35" s="5">
        <v>5.5309400000000002</v>
      </c>
      <c r="AG35" s="5">
        <v>2.6428600000000002</v>
      </c>
      <c r="AH35" s="5">
        <v>0.61757600000000001</v>
      </c>
      <c r="AI35" s="4">
        <v>9.81</v>
      </c>
      <c r="AJ35" s="4">
        <v>0</v>
      </c>
      <c r="AV35"/>
    </row>
    <row r="36" spans="1:48" x14ac:dyDescent="0.2">
      <c r="A36">
        <v>33</v>
      </c>
      <c r="B36" t="s">
        <v>141</v>
      </c>
      <c r="C36" t="s">
        <v>76</v>
      </c>
      <c r="D36" s="3">
        <v>-10.049406589954051</v>
      </c>
      <c r="E36">
        <v>476</v>
      </c>
      <c r="F36">
        <v>1000</v>
      </c>
      <c r="G36" s="5">
        <v>40.520000000000003</v>
      </c>
      <c r="H36" s="5">
        <v>0.01</v>
      </c>
      <c r="I36" s="5">
        <v>0.04</v>
      </c>
      <c r="J36" s="5">
        <v>0.02</v>
      </c>
      <c r="K36" s="5">
        <v>12.95</v>
      </c>
      <c r="L36" s="5">
        <v>0.17</v>
      </c>
      <c r="M36" s="5">
        <v>46.73</v>
      </c>
      <c r="N36" s="5">
        <v>0.14000000000000001</v>
      </c>
      <c r="O36" s="5"/>
      <c r="P36" s="5">
        <v>0.24</v>
      </c>
      <c r="Q36" s="5">
        <v>0.65</v>
      </c>
      <c r="R36" s="5">
        <v>12.72</v>
      </c>
      <c r="S36" s="5">
        <v>48.08</v>
      </c>
      <c r="T36" s="4"/>
      <c r="U36" s="5">
        <v>25.58</v>
      </c>
      <c r="V36" s="5">
        <v>0.3</v>
      </c>
      <c r="W36" s="5">
        <v>10.39</v>
      </c>
      <c r="X36" s="5">
        <v>0.22</v>
      </c>
      <c r="Y36" s="5"/>
      <c r="Z36" s="27">
        <v>49.6877</v>
      </c>
      <c r="AA36" s="5">
        <v>0.56977199999999995</v>
      </c>
      <c r="AB36" s="5">
        <v>14.19</v>
      </c>
      <c r="AC36" s="5">
        <v>3.9431799999999999</v>
      </c>
      <c r="AD36" s="5">
        <v>4.5220000000000003E-2</v>
      </c>
      <c r="AE36" s="5">
        <v>4.1150200000000003</v>
      </c>
      <c r="AF36" s="5">
        <v>5.83338</v>
      </c>
      <c r="AG36" s="5">
        <v>2.5232800000000002</v>
      </c>
      <c r="AH36" s="5">
        <v>0.60594800000000004</v>
      </c>
      <c r="AI36" s="4">
        <v>9.81</v>
      </c>
      <c r="AJ36" s="4">
        <v>0</v>
      </c>
      <c r="AV36"/>
    </row>
    <row r="37" spans="1:48" x14ac:dyDescent="0.2">
      <c r="A37" s="6">
        <v>34</v>
      </c>
      <c r="B37" t="s">
        <v>141</v>
      </c>
      <c r="C37" t="s">
        <v>77</v>
      </c>
      <c r="D37" s="3">
        <v>-9.6724276855525151</v>
      </c>
      <c r="E37">
        <v>485</v>
      </c>
      <c r="F37">
        <v>1025</v>
      </c>
      <c r="G37" s="5">
        <v>40.92</v>
      </c>
      <c r="H37" s="5">
        <v>0.01</v>
      </c>
      <c r="I37" s="5">
        <v>0.09</v>
      </c>
      <c r="J37" s="5">
        <v>0.04</v>
      </c>
      <c r="K37" s="5">
        <v>11.93</v>
      </c>
      <c r="L37" s="5">
        <v>0.14000000000000001</v>
      </c>
      <c r="M37" s="5">
        <v>47.19</v>
      </c>
      <c r="N37" s="5">
        <v>0.16</v>
      </c>
      <c r="O37" s="5"/>
      <c r="P37" s="5">
        <v>0.13</v>
      </c>
      <c r="Q37" s="5">
        <v>0.79</v>
      </c>
      <c r="R37" s="5">
        <v>12.44</v>
      </c>
      <c r="S37" s="5">
        <v>46.14</v>
      </c>
      <c r="T37" s="4"/>
      <c r="U37" s="5">
        <v>25.25</v>
      </c>
      <c r="V37" s="5">
        <v>0.22</v>
      </c>
      <c r="W37" s="5">
        <v>10.95</v>
      </c>
      <c r="X37" s="5">
        <v>0.22</v>
      </c>
      <c r="Y37" s="5"/>
      <c r="Z37" s="27">
        <v>54.23</v>
      </c>
      <c r="AA37" s="5">
        <v>0.6</v>
      </c>
      <c r="AB37" s="5">
        <v>14.82</v>
      </c>
      <c r="AC37" s="5">
        <v>4.54</v>
      </c>
      <c r="AD37" s="5">
        <v>0.11</v>
      </c>
      <c r="AE37" s="5">
        <v>5.25</v>
      </c>
      <c r="AF37" s="5">
        <v>7.06</v>
      </c>
      <c r="AG37" s="5">
        <v>2.5099999999999998</v>
      </c>
      <c r="AH37" s="5">
        <v>0.56000000000000005</v>
      </c>
      <c r="AI37" s="4">
        <v>9.81</v>
      </c>
      <c r="AJ37" s="4">
        <v>0</v>
      </c>
      <c r="AV37"/>
    </row>
    <row r="38" spans="1:48" x14ac:dyDescent="0.2">
      <c r="A38">
        <v>35</v>
      </c>
      <c r="B38" t="s">
        <v>78</v>
      </c>
      <c r="C38" t="s">
        <v>79</v>
      </c>
      <c r="D38" s="8">
        <v>-8.4707048599935639</v>
      </c>
      <c r="E38">
        <v>0.1</v>
      </c>
      <c r="F38" s="8">
        <v>1125</v>
      </c>
      <c r="G38" s="5">
        <v>38.799999999999997</v>
      </c>
      <c r="H38" s="5">
        <v>0.01</v>
      </c>
      <c r="I38" s="5">
        <v>0.02</v>
      </c>
      <c r="J38" s="5"/>
      <c r="K38" s="5">
        <v>19.8</v>
      </c>
      <c r="L38" s="5">
        <v>0</v>
      </c>
      <c r="M38" s="5">
        <v>40.9</v>
      </c>
      <c r="N38" s="5">
        <v>0.36</v>
      </c>
      <c r="O38" s="5"/>
      <c r="P38" s="5">
        <v>0.02</v>
      </c>
      <c r="Q38" s="5">
        <v>18.399999999999999</v>
      </c>
      <c r="R38" s="5">
        <v>0.86</v>
      </c>
      <c r="S38" s="5"/>
      <c r="T38" s="4"/>
      <c r="U38" s="5">
        <v>76.400000000000006</v>
      </c>
      <c r="V38" s="5">
        <v>0</v>
      </c>
      <c r="W38" s="5">
        <v>0.27</v>
      </c>
      <c r="X38" s="5"/>
      <c r="Y38" s="5"/>
      <c r="Z38" s="27">
        <v>60.2</v>
      </c>
      <c r="AA38" s="5">
        <v>0.7</v>
      </c>
      <c r="AB38" s="5">
        <v>14.4</v>
      </c>
      <c r="AC38" s="5">
        <v>5.87</v>
      </c>
      <c r="AD38" s="5"/>
      <c r="AE38" s="5">
        <v>3</v>
      </c>
      <c r="AF38" s="5">
        <v>5.1100000000000003</v>
      </c>
      <c r="AG38" s="5">
        <v>4.1500000000000004</v>
      </c>
      <c r="AH38" s="5">
        <v>4.99</v>
      </c>
      <c r="AI38" s="4">
        <v>0</v>
      </c>
      <c r="AJ38" s="4">
        <v>0</v>
      </c>
      <c r="AV38"/>
    </row>
    <row r="39" spans="1:48" x14ac:dyDescent="0.2">
      <c r="A39" s="6">
        <v>36</v>
      </c>
      <c r="B39" t="s">
        <v>78</v>
      </c>
      <c r="C39" t="s">
        <v>80</v>
      </c>
      <c r="D39" s="3">
        <v>-8.3189703223061358</v>
      </c>
      <c r="E39">
        <v>0.1</v>
      </c>
      <c r="F39" s="3">
        <v>1137</v>
      </c>
      <c r="G39" s="5">
        <v>39.5</v>
      </c>
      <c r="H39" s="5">
        <v>0.02</v>
      </c>
      <c r="I39" s="5">
        <v>0.01</v>
      </c>
      <c r="J39" s="5"/>
      <c r="K39" s="5">
        <v>19.7</v>
      </c>
      <c r="L39" s="5">
        <v>0</v>
      </c>
      <c r="M39" s="5">
        <v>40</v>
      </c>
      <c r="N39" s="5">
        <v>0.42</v>
      </c>
      <c r="O39" s="5"/>
      <c r="P39" s="5">
        <v>0.31</v>
      </c>
      <c r="Q39" s="5">
        <v>19.5</v>
      </c>
      <c r="R39" s="5">
        <v>1.1000000000000001</v>
      </c>
      <c r="S39" s="5"/>
      <c r="T39" s="4"/>
      <c r="U39" s="5">
        <v>76.7</v>
      </c>
      <c r="V39" s="5">
        <v>0</v>
      </c>
      <c r="W39" s="5">
        <v>0.8</v>
      </c>
      <c r="X39" s="5">
        <v>0</v>
      </c>
      <c r="Y39" s="5">
        <v>0</v>
      </c>
      <c r="Z39" s="27">
        <v>57.3</v>
      </c>
      <c r="AA39" s="5">
        <v>1.19</v>
      </c>
      <c r="AB39" s="5">
        <v>13.4</v>
      </c>
      <c r="AC39" s="5">
        <v>8.5399999999999991</v>
      </c>
      <c r="AD39" s="5"/>
      <c r="AE39" s="5">
        <v>2.92</v>
      </c>
      <c r="AF39" s="5">
        <v>6.62</v>
      </c>
      <c r="AG39" s="5">
        <v>2.64</v>
      </c>
      <c r="AH39" s="5">
        <v>6.05</v>
      </c>
      <c r="AI39" s="4">
        <v>0</v>
      </c>
      <c r="AJ39" s="4">
        <v>0</v>
      </c>
      <c r="AV39"/>
    </row>
    <row r="40" spans="1:48" x14ac:dyDescent="0.2">
      <c r="A40">
        <v>37</v>
      </c>
      <c r="B40" t="s">
        <v>78</v>
      </c>
      <c r="C40" t="s">
        <v>81</v>
      </c>
      <c r="D40" s="3">
        <v>-8.4707048599935639</v>
      </c>
      <c r="E40">
        <v>0.1</v>
      </c>
      <c r="F40" s="3">
        <v>1125</v>
      </c>
      <c r="G40" s="5">
        <v>39.299999999999997</v>
      </c>
      <c r="H40" s="5"/>
      <c r="I40" s="5">
        <v>0.02</v>
      </c>
      <c r="J40" s="5"/>
      <c r="K40" s="5">
        <v>20.3</v>
      </c>
      <c r="L40" s="5"/>
      <c r="M40" s="5">
        <v>39.700000000000003</v>
      </c>
      <c r="N40" s="5">
        <v>0.37</v>
      </c>
      <c r="O40" s="5"/>
      <c r="P40" s="5">
        <v>0.09</v>
      </c>
      <c r="Q40" s="5">
        <v>21.3</v>
      </c>
      <c r="R40" s="5">
        <v>0.76</v>
      </c>
      <c r="S40" s="5"/>
      <c r="T40" s="4"/>
      <c r="U40" s="5">
        <v>74</v>
      </c>
      <c r="V40" s="5"/>
      <c r="W40" s="5">
        <v>0.32</v>
      </c>
      <c r="X40" s="5"/>
      <c r="Y40" s="5"/>
      <c r="Z40" s="27">
        <v>59.5</v>
      </c>
      <c r="AA40" s="5">
        <v>0.72</v>
      </c>
      <c r="AB40" s="5">
        <v>13.4</v>
      </c>
      <c r="AC40" s="5">
        <v>7.61</v>
      </c>
      <c r="AD40" s="5"/>
      <c r="AE40" s="5">
        <v>2.67</v>
      </c>
      <c r="AF40" s="5">
        <v>5.3</v>
      </c>
      <c r="AG40" s="5">
        <v>2.42</v>
      </c>
      <c r="AH40" s="5">
        <v>7.88</v>
      </c>
      <c r="AI40" s="4">
        <v>0</v>
      </c>
      <c r="AJ40" s="4">
        <v>0</v>
      </c>
      <c r="AV40"/>
    </row>
    <row r="41" spans="1:48" x14ac:dyDescent="0.2">
      <c r="A41" s="6">
        <v>38</v>
      </c>
      <c r="B41" t="s">
        <v>82</v>
      </c>
      <c r="C41" s="9" t="s">
        <v>83</v>
      </c>
      <c r="D41" s="3">
        <v>-8.942304349469067</v>
      </c>
      <c r="E41">
        <v>400.2</v>
      </c>
      <c r="F41">
        <v>1050</v>
      </c>
      <c r="G41" s="5">
        <v>38.799999999999997</v>
      </c>
      <c r="H41" s="5">
        <v>7.0000000000000007E-2</v>
      </c>
      <c r="I41" s="5">
        <v>0.06</v>
      </c>
      <c r="J41" s="5">
        <v>0.05</v>
      </c>
      <c r="K41" s="5">
        <v>18.399999999999999</v>
      </c>
      <c r="L41" s="5">
        <v>0.3</v>
      </c>
      <c r="M41" s="5">
        <v>41.5</v>
      </c>
      <c r="N41" s="5">
        <v>0.2</v>
      </c>
      <c r="O41" s="5"/>
      <c r="P41" s="5">
        <v>0.22</v>
      </c>
      <c r="Q41" s="5">
        <v>1.66</v>
      </c>
      <c r="R41" s="5">
        <v>24.1</v>
      </c>
      <c r="S41" s="5">
        <v>17.600000000000001</v>
      </c>
      <c r="T41" s="4"/>
      <c r="U41" s="5">
        <v>41.2</v>
      </c>
      <c r="V41" s="5">
        <v>0.08</v>
      </c>
      <c r="W41" s="5">
        <v>9.93</v>
      </c>
      <c r="X41" s="5">
        <v>0.19</v>
      </c>
      <c r="Y41" s="5"/>
      <c r="Z41" s="27">
        <v>51.9</v>
      </c>
      <c r="AA41" s="5">
        <v>1.51</v>
      </c>
      <c r="AB41" s="5">
        <v>21</v>
      </c>
      <c r="AC41" s="5">
        <v>7.85</v>
      </c>
      <c r="AD41" s="5">
        <v>0.16</v>
      </c>
      <c r="AE41" s="5">
        <v>3.86</v>
      </c>
      <c r="AF41" s="5">
        <v>9.11</v>
      </c>
      <c r="AG41" s="5">
        <v>3.76</v>
      </c>
      <c r="AH41" s="5">
        <v>0.85</v>
      </c>
      <c r="AI41" s="4">
        <v>5.9</v>
      </c>
      <c r="AJ41" s="4">
        <v>0</v>
      </c>
      <c r="AV41"/>
    </row>
    <row r="42" spans="1:48" x14ac:dyDescent="0.2">
      <c r="A42">
        <v>39</v>
      </c>
      <c r="B42" t="s">
        <v>131</v>
      </c>
      <c r="C42" t="s">
        <v>132</v>
      </c>
      <c r="D42" s="3">
        <v>-6.2819210535247612</v>
      </c>
      <c r="E42">
        <v>900</v>
      </c>
      <c r="F42">
        <v>1200</v>
      </c>
      <c r="G42" s="5">
        <v>41.29</v>
      </c>
      <c r="H42" s="5">
        <v>0.01</v>
      </c>
      <c r="I42" s="5">
        <v>0.1</v>
      </c>
      <c r="J42" s="5">
        <v>0.09</v>
      </c>
      <c r="K42" s="5">
        <v>7.34</v>
      </c>
      <c r="L42" s="5">
        <v>0.16</v>
      </c>
      <c r="M42" s="5">
        <v>49.93</v>
      </c>
      <c r="N42" s="5">
        <v>0.34</v>
      </c>
      <c r="O42" s="5"/>
      <c r="P42" s="5">
        <v>0.62</v>
      </c>
      <c r="Q42" s="5">
        <v>0.28000000000000003</v>
      </c>
      <c r="R42" s="5">
        <v>43.99</v>
      </c>
      <c r="S42" s="5">
        <v>18.22</v>
      </c>
      <c r="T42" s="4"/>
      <c r="U42" s="5">
        <v>15.32</v>
      </c>
      <c r="V42" s="5">
        <v>0.19</v>
      </c>
      <c r="W42" s="5">
        <v>19.82</v>
      </c>
      <c r="X42" s="5">
        <v>0.23</v>
      </c>
      <c r="Y42" s="5"/>
      <c r="Z42" s="27">
        <v>48.66</v>
      </c>
      <c r="AA42" s="5">
        <v>1.1000000000000001</v>
      </c>
      <c r="AB42" s="5">
        <v>15.68</v>
      </c>
      <c r="AC42" s="5">
        <v>7.63</v>
      </c>
      <c r="AD42" s="5">
        <v>0.18</v>
      </c>
      <c r="AE42" s="5">
        <v>12.37</v>
      </c>
      <c r="AF42" s="5">
        <v>11.38</v>
      </c>
      <c r="AG42" s="5">
        <v>2.42</v>
      </c>
      <c r="AH42" s="5">
        <v>0.53</v>
      </c>
      <c r="AI42" s="4">
        <v>0</v>
      </c>
      <c r="AJ42" s="4">
        <v>0</v>
      </c>
      <c r="AV42"/>
    </row>
    <row r="43" spans="1:48" x14ac:dyDescent="0.2">
      <c r="A43" s="6">
        <v>40</v>
      </c>
      <c r="B43" s="34" t="s">
        <v>131</v>
      </c>
      <c r="C43" s="34" t="s">
        <v>133</v>
      </c>
      <c r="D43" s="35">
        <v>-6.3893602451193789</v>
      </c>
      <c r="E43" s="34">
        <v>900</v>
      </c>
      <c r="F43" s="34">
        <v>1220</v>
      </c>
      <c r="G43" s="5">
        <v>40.909999999999997</v>
      </c>
      <c r="H43" s="5"/>
      <c r="I43" s="5">
        <v>0.11</v>
      </c>
      <c r="J43" s="5"/>
      <c r="K43" s="5">
        <v>7.24</v>
      </c>
      <c r="L43" s="5">
        <v>0.08</v>
      </c>
      <c r="M43" s="5">
        <v>50.14</v>
      </c>
      <c r="N43" s="5">
        <v>0.26</v>
      </c>
      <c r="O43" s="5"/>
      <c r="P43" s="5">
        <v>0.21</v>
      </c>
      <c r="Q43" s="5">
        <v>0.44</v>
      </c>
      <c r="R43" s="5">
        <v>42.76</v>
      </c>
      <c r="S43" s="5">
        <v>20.71</v>
      </c>
      <c r="T43" s="4"/>
      <c r="U43" s="5">
        <v>14.64</v>
      </c>
      <c r="V43" s="5">
        <v>0.15</v>
      </c>
      <c r="W43" s="5">
        <v>19.97</v>
      </c>
      <c r="X43" s="5">
        <v>0.15</v>
      </c>
      <c r="Y43" s="5"/>
      <c r="Z43" s="27">
        <v>48.49</v>
      </c>
      <c r="AA43" s="5">
        <v>1.1299999999999999</v>
      </c>
      <c r="AB43" s="5">
        <v>15.87</v>
      </c>
      <c r="AC43" s="5">
        <v>7.71</v>
      </c>
      <c r="AD43" s="5">
        <v>0.14000000000000001</v>
      </c>
      <c r="AE43" s="5">
        <v>12.3</v>
      </c>
      <c r="AF43" s="5">
        <v>11.41</v>
      </c>
      <c r="AG43" s="5">
        <v>2.36</v>
      </c>
      <c r="AH43" s="5">
        <v>0.5</v>
      </c>
      <c r="AI43" s="4">
        <v>0</v>
      </c>
      <c r="AJ43" s="4">
        <v>0</v>
      </c>
      <c r="AV43"/>
    </row>
    <row r="44" spans="1:48" x14ac:dyDescent="0.2">
      <c r="A44" s="6">
        <v>41</v>
      </c>
      <c r="B44" s="34" t="s">
        <v>131</v>
      </c>
      <c r="C44" s="34" t="s">
        <v>134</v>
      </c>
      <c r="D44" s="35">
        <v>-5.9780316335695023</v>
      </c>
      <c r="E44" s="34">
        <v>1050</v>
      </c>
      <c r="F44" s="34">
        <v>1230</v>
      </c>
      <c r="G44" s="5">
        <v>41.94</v>
      </c>
      <c r="H44" s="5">
        <v>0.01</v>
      </c>
      <c r="I44" s="5">
        <v>0.11</v>
      </c>
      <c r="J44" s="5">
        <v>7.0000000000000007E-2</v>
      </c>
      <c r="K44" s="5">
        <v>7.77</v>
      </c>
      <c r="L44" s="5">
        <v>0.26</v>
      </c>
      <c r="M44" s="5">
        <v>50.06</v>
      </c>
      <c r="N44" s="5">
        <v>0.31</v>
      </c>
      <c r="O44" s="5"/>
      <c r="P44" s="5">
        <v>0.18</v>
      </c>
      <c r="Q44" s="5">
        <v>0.49</v>
      </c>
      <c r="R44" s="5">
        <v>41.74</v>
      </c>
      <c r="S44" s="5">
        <v>20.260000000000002</v>
      </c>
      <c r="T44" s="4"/>
      <c r="U44" s="5">
        <v>16.940000000000001</v>
      </c>
      <c r="V44" s="5">
        <v>0.18</v>
      </c>
      <c r="W44" s="5">
        <v>19.96</v>
      </c>
      <c r="X44" s="5">
        <v>0.12</v>
      </c>
      <c r="Y44" s="5"/>
      <c r="Z44" s="27">
        <v>48.57</v>
      </c>
      <c r="AA44" s="5">
        <v>1.1499999999999999</v>
      </c>
      <c r="AB44" s="5">
        <v>16.21</v>
      </c>
      <c r="AC44" s="5">
        <v>7.52</v>
      </c>
      <c r="AD44" s="5">
        <v>0.17</v>
      </c>
      <c r="AE44" s="5">
        <v>11.78</v>
      </c>
      <c r="AF44" s="5">
        <v>11.62</v>
      </c>
      <c r="AG44" s="5">
        <v>2.37</v>
      </c>
      <c r="AH44" s="5">
        <v>0.51</v>
      </c>
      <c r="AI44" s="4">
        <v>0</v>
      </c>
      <c r="AJ44" s="4">
        <v>0</v>
      </c>
      <c r="AV44"/>
    </row>
    <row r="45" spans="1:48" x14ac:dyDescent="0.2">
      <c r="A45">
        <v>42</v>
      </c>
      <c r="B45" t="s">
        <v>84</v>
      </c>
      <c r="C45" t="s">
        <v>85</v>
      </c>
      <c r="D45" s="3">
        <v>-8.4446118101957044</v>
      </c>
      <c r="E45">
        <v>0.1</v>
      </c>
      <c r="F45">
        <v>1201</v>
      </c>
      <c r="G45" s="5">
        <v>39.659999999999997</v>
      </c>
      <c r="H45" s="5"/>
      <c r="I45" s="5"/>
      <c r="J45" s="5">
        <v>0.03</v>
      </c>
      <c r="K45" s="5">
        <v>15.54</v>
      </c>
      <c r="L45" s="5">
        <v>0.26</v>
      </c>
      <c r="M45" s="5">
        <v>43.99</v>
      </c>
      <c r="N45" s="5">
        <v>0.66</v>
      </c>
      <c r="O45" s="5"/>
      <c r="P45" s="5"/>
      <c r="Q45" s="5">
        <v>1.48</v>
      </c>
      <c r="R45" s="5">
        <v>45.63</v>
      </c>
      <c r="S45" s="5">
        <v>13.51</v>
      </c>
      <c r="T45" s="4"/>
      <c r="U45" s="5">
        <v>21.028479999999998</v>
      </c>
      <c r="V45" s="5">
        <v>0.18</v>
      </c>
      <c r="W45" s="5">
        <v>16.98</v>
      </c>
      <c r="X45" s="5"/>
      <c r="Y45" s="5"/>
      <c r="Z45" s="27">
        <v>43.94</v>
      </c>
      <c r="AA45" s="5">
        <v>2.86</v>
      </c>
      <c r="AB45" s="5">
        <v>16.89</v>
      </c>
      <c r="AC45" s="5">
        <v>10.038678000000001</v>
      </c>
      <c r="AD45" s="5">
        <v>0.17</v>
      </c>
      <c r="AE45" s="5">
        <v>6.52</v>
      </c>
      <c r="AF45" s="5">
        <v>12.65</v>
      </c>
      <c r="AG45" s="5">
        <v>3.19</v>
      </c>
      <c r="AH45" s="5">
        <v>1.99</v>
      </c>
      <c r="AI45" s="4">
        <v>0</v>
      </c>
      <c r="AJ45" s="4">
        <v>0</v>
      </c>
      <c r="AV45"/>
    </row>
    <row r="46" spans="1:48" x14ac:dyDescent="0.2">
      <c r="A46" s="6">
        <v>43</v>
      </c>
      <c r="B46" t="s">
        <v>84</v>
      </c>
      <c r="C46" t="s">
        <v>86</v>
      </c>
      <c r="D46" s="3">
        <v>-9.5888932324355345</v>
      </c>
      <c r="E46">
        <v>0.1</v>
      </c>
      <c r="F46">
        <v>1121</v>
      </c>
      <c r="G46" s="5">
        <v>37.840000000000003</v>
      </c>
      <c r="H46" s="5"/>
      <c r="I46" s="5"/>
      <c r="J46" s="5">
        <v>0.03</v>
      </c>
      <c r="K46" s="5">
        <v>25.93</v>
      </c>
      <c r="L46" s="5">
        <v>0.46</v>
      </c>
      <c r="M46" s="5">
        <v>36.380000000000003</v>
      </c>
      <c r="N46" s="5">
        <v>0.78</v>
      </c>
      <c r="O46" s="5"/>
      <c r="P46" s="5"/>
      <c r="Q46" s="5">
        <v>22.22</v>
      </c>
      <c r="R46" s="5">
        <v>6.85</v>
      </c>
      <c r="S46" s="5">
        <v>1.54</v>
      </c>
      <c r="T46" s="4"/>
      <c r="U46" s="5">
        <v>60.272914</v>
      </c>
      <c r="V46" s="5">
        <v>0.47</v>
      </c>
      <c r="W46" s="5">
        <v>6.84</v>
      </c>
      <c r="X46" s="5"/>
      <c r="Y46" s="5"/>
      <c r="Z46" s="27">
        <v>45.38</v>
      </c>
      <c r="AA46" s="5">
        <v>3.35</v>
      </c>
      <c r="AB46" s="5">
        <v>17.61</v>
      </c>
      <c r="AC46" s="5">
        <v>10.697616</v>
      </c>
      <c r="AD46" s="5">
        <v>0.19</v>
      </c>
      <c r="AE46" s="5">
        <v>3.52</v>
      </c>
      <c r="AF46" s="5">
        <v>8.7799999999999994</v>
      </c>
      <c r="AG46" s="5">
        <v>5.3</v>
      </c>
      <c r="AH46" s="5">
        <v>3.7</v>
      </c>
      <c r="AI46" s="4">
        <v>0</v>
      </c>
      <c r="AJ46" s="4">
        <v>0</v>
      </c>
      <c r="AV46"/>
    </row>
    <row r="47" spans="1:48" x14ac:dyDescent="0.2">
      <c r="A47">
        <v>44</v>
      </c>
      <c r="B47" t="s">
        <v>84</v>
      </c>
      <c r="C47" t="s">
        <v>87</v>
      </c>
      <c r="D47" s="3">
        <v>-9.6691771946873981</v>
      </c>
      <c r="E47">
        <v>0.1</v>
      </c>
      <c r="F47">
        <v>1116</v>
      </c>
      <c r="G47" s="5">
        <v>38.1</v>
      </c>
      <c r="H47" s="5"/>
      <c r="I47" s="5"/>
      <c r="J47" s="5"/>
      <c r="K47" s="5">
        <v>24.69</v>
      </c>
      <c r="L47" s="5">
        <v>0.61</v>
      </c>
      <c r="M47" s="5">
        <v>37.26</v>
      </c>
      <c r="N47" s="5">
        <v>0.55000000000000004</v>
      </c>
      <c r="O47" s="5"/>
      <c r="P47" s="5"/>
      <c r="Q47" s="5">
        <v>20.83</v>
      </c>
      <c r="R47" s="5">
        <v>7.1</v>
      </c>
      <c r="S47" s="5">
        <v>4.26</v>
      </c>
      <c r="T47" s="4"/>
      <c r="U47" s="5">
        <v>59.157863999999996</v>
      </c>
      <c r="V47" s="5">
        <v>0.71</v>
      </c>
      <c r="W47" s="5">
        <v>7.1</v>
      </c>
      <c r="X47" s="5"/>
      <c r="Y47" s="5"/>
      <c r="Z47" s="27">
        <v>48.42</v>
      </c>
      <c r="AA47" s="5">
        <v>2.76</v>
      </c>
      <c r="AB47" s="5">
        <v>19.3</v>
      </c>
      <c r="AC47" s="5">
        <v>7.8346900000000002</v>
      </c>
      <c r="AD47" s="5">
        <v>0.21</v>
      </c>
      <c r="AE47" s="5">
        <v>2.62</v>
      </c>
      <c r="AF47" s="5">
        <v>6.24</v>
      </c>
      <c r="AG47" s="5">
        <v>6.76</v>
      </c>
      <c r="AH47" s="5">
        <v>4.5999999999999996</v>
      </c>
      <c r="AI47" s="4">
        <v>0</v>
      </c>
      <c r="AJ47" s="4">
        <v>0</v>
      </c>
      <c r="AV47"/>
    </row>
    <row r="48" spans="1:48" x14ac:dyDescent="0.2">
      <c r="A48" s="6">
        <v>45</v>
      </c>
      <c r="B48" t="s">
        <v>84</v>
      </c>
      <c r="C48" t="s">
        <v>88</v>
      </c>
      <c r="D48" s="3">
        <v>-9.9905396697543285</v>
      </c>
      <c r="E48">
        <v>0.1</v>
      </c>
      <c r="F48">
        <v>1092.5</v>
      </c>
      <c r="G48" s="5">
        <v>36.369999999999997</v>
      </c>
      <c r="H48" s="5"/>
      <c r="I48" s="5"/>
      <c r="J48" s="5"/>
      <c r="K48" s="5">
        <v>31.73</v>
      </c>
      <c r="L48" s="5">
        <v>0.94</v>
      </c>
      <c r="M48" s="5">
        <v>30.02</v>
      </c>
      <c r="N48" s="5">
        <v>0.77</v>
      </c>
      <c r="O48" s="5"/>
      <c r="P48" s="5"/>
      <c r="Q48" s="5">
        <v>19.010000000000002</v>
      </c>
      <c r="R48" s="5">
        <v>5.27</v>
      </c>
      <c r="S48" s="5">
        <v>0.06</v>
      </c>
      <c r="T48" s="4"/>
      <c r="U48" s="5">
        <v>65.689610000000002</v>
      </c>
      <c r="V48" s="5">
        <v>0.72</v>
      </c>
      <c r="W48" s="5">
        <v>4.49</v>
      </c>
      <c r="X48" s="5"/>
      <c r="Y48" s="5"/>
      <c r="Z48" s="27">
        <v>50.39</v>
      </c>
      <c r="AA48" s="5">
        <v>1.8</v>
      </c>
      <c r="AB48" s="5">
        <v>17.7</v>
      </c>
      <c r="AC48" s="5">
        <v>8.9956519999999998</v>
      </c>
      <c r="AD48" s="5">
        <v>0.25</v>
      </c>
      <c r="AE48" s="5">
        <v>2.27</v>
      </c>
      <c r="AF48" s="5">
        <v>6.11</v>
      </c>
      <c r="AG48" s="5">
        <v>6.4</v>
      </c>
      <c r="AH48" s="5">
        <v>4.2699999999999996</v>
      </c>
      <c r="AI48" s="4">
        <v>0</v>
      </c>
      <c r="AJ48" s="4">
        <v>0</v>
      </c>
      <c r="AV48"/>
    </row>
    <row r="49" spans="1:48" x14ac:dyDescent="0.2">
      <c r="A49">
        <v>46</v>
      </c>
      <c r="B49" t="s">
        <v>84</v>
      </c>
      <c r="C49" t="s">
        <v>89</v>
      </c>
      <c r="D49" s="3">
        <v>-8.0029781375443712</v>
      </c>
      <c r="E49">
        <v>0.1</v>
      </c>
      <c r="F49">
        <v>1234</v>
      </c>
      <c r="G49" s="5">
        <v>39.81</v>
      </c>
      <c r="H49" s="5"/>
      <c r="I49" s="5"/>
      <c r="J49" s="5">
        <v>0.03</v>
      </c>
      <c r="K49" s="5">
        <v>15.61</v>
      </c>
      <c r="L49" s="5">
        <v>0.23</v>
      </c>
      <c r="M49" s="5">
        <v>43.99</v>
      </c>
      <c r="N49" s="5">
        <v>0.49</v>
      </c>
      <c r="O49" s="5"/>
      <c r="P49" s="5"/>
      <c r="Q49" s="5">
        <v>2.15</v>
      </c>
      <c r="R49" s="5">
        <v>28.55</v>
      </c>
      <c r="S49" s="5">
        <v>27.86</v>
      </c>
      <c r="T49" s="4"/>
      <c r="U49" s="5">
        <v>26.214052000000002</v>
      </c>
      <c r="V49" s="5">
        <v>0.25</v>
      </c>
      <c r="W49" s="5">
        <v>13.49</v>
      </c>
      <c r="X49" s="5"/>
      <c r="Y49" s="5"/>
      <c r="Z49" s="27">
        <v>45.54</v>
      </c>
      <c r="AA49" s="5">
        <v>2.4700000000000002</v>
      </c>
      <c r="AB49" s="5">
        <v>14.91</v>
      </c>
      <c r="AC49" s="5">
        <v>11.258638000000001</v>
      </c>
      <c r="AD49" s="5">
        <v>0.18</v>
      </c>
      <c r="AE49" s="5">
        <v>7.53</v>
      </c>
      <c r="AF49" s="5">
        <v>11.59</v>
      </c>
      <c r="AG49" s="5">
        <v>3.59</v>
      </c>
      <c r="AH49" s="5">
        <v>1.47</v>
      </c>
      <c r="AI49" s="4">
        <v>0</v>
      </c>
      <c r="AJ49" s="4">
        <v>0</v>
      </c>
      <c r="AV49"/>
    </row>
    <row r="50" spans="1:48" x14ac:dyDescent="0.2">
      <c r="A50" s="6">
        <v>47</v>
      </c>
      <c r="B50" t="s">
        <v>84</v>
      </c>
      <c r="C50" t="s">
        <v>90</v>
      </c>
      <c r="D50" s="3">
        <v>-9.5888932324355345</v>
      </c>
      <c r="E50">
        <v>0.1</v>
      </c>
      <c r="F50">
        <v>1121</v>
      </c>
      <c r="G50" s="5">
        <v>36.770000000000003</v>
      </c>
      <c r="H50" s="5"/>
      <c r="I50" s="5"/>
      <c r="J50" s="5">
        <v>0.01</v>
      </c>
      <c r="K50" s="5">
        <v>29.91</v>
      </c>
      <c r="L50" s="5">
        <v>0.48</v>
      </c>
      <c r="M50" s="5">
        <v>33.15</v>
      </c>
      <c r="N50" s="5">
        <v>0.83</v>
      </c>
      <c r="O50" s="5"/>
      <c r="P50" s="5"/>
      <c r="Q50" s="5">
        <v>23.12</v>
      </c>
      <c r="R50" s="5">
        <v>5.0199999999999996</v>
      </c>
      <c r="S50" s="5">
        <v>0.28000000000000003</v>
      </c>
      <c r="T50" s="4"/>
      <c r="U50" s="5">
        <v>63.562714</v>
      </c>
      <c r="V50" s="5">
        <v>0.44</v>
      </c>
      <c r="W50" s="5">
        <v>5.7</v>
      </c>
      <c r="X50" s="5"/>
      <c r="Y50" s="5"/>
      <c r="Z50" s="27">
        <v>43.6</v>
      </c>
      <c r="AA50" s="5">
        <v>3.63</v>
      </c>
      <c r="AB50" s="5">
        <v>15.13</v>
      </c>
      <c r="AC50" s="5">
        <v>12.671524</v>
      </c>
      <c r="AD50" s="5">
        <v>0.15</v>
      </c>
      <c r="AE50" s="5">
        <v>4.0199999999999996</v>
      </c>
      <c r="AF50" s="5">
        <v>10.06</v>
      </c>
      <c r="AG50" s="5">
        <v>5.08</v>
      </c>
      <c r="AH50" s="5">
        <v>2.76</v>
      </c>
      <c r="AI50" s="4">
        <v>0</v>
      </c>
      <c r="AJ50" s="4">
        <v>0</v>
      </c>
      <c r="AV50"/>
    </row>
    <row r="51" spans="1:48" x14ac:dyDescent="0.2">
      <c r="A51">
        <v>48</v>
      </c>
      <c r="B51" t="s">
        <v>84</v>
      </c>
      <c r="C51" t="s">
        <v>91</v>
      </c>
      <c r="D51" s="3">
        <v>-10.030539669754328</v>
      </c>
      <c r="E51">
        <v>0.1</v>
      </c>
      <c r="F51">
        <v>1092.5</v>
      </c>
      <c r="G51" s="5">
        <v>36.75</v>
      </c>
      <c r="H51" s="5"/>
      <c r="I51" s="5"/>
      <c r="J51" s="5">
        <v>0.01</v>
      </c>
      <c r="K51" s="5">
        <v>29.91</v>
      </c>
      <c r="L51" s="5">
        <v>0.81</v>
      </c>
      <c r="M51" s="5">
        <v>32.15</v>
      </c>
      <c r="N51" s="5">
        <v>0.54</v>
      </c>
      <c r="O51" s="5"/>
      <c r="P51" s="5"/>
      <c r="Q51" s="5">
        <v>20.350000000000001</v>
      </c>
      <c r="R51" s="5">
        <v>4.1500000000000004</v>
      </c>
      <c r="S51" s="5">
        <v>7.0000000000000007E-2</v>
      </c>
      <c r="T51" s="4"/>
      <c r="U51" s="5">
        <v>67.574600000000004</v>
      </c>
      <c r="V51" s="5">
        <v>0.69</v>
      </c>
      <c r="W51" s="5">
        <v>4.3499999999999996</v>
      </c>
      <c r="X51" s="5"/>
      <c r="Y51" s="5"/>
      <c r="Z51" s="27">
        <v>51.44</v>
      </c>
      <c r="AA51" s="5">
        <v>2.33</v>
      </c>
      <c r="AB51" s="5">
        <v>17.27</v>
      </c>
      <c r="AC51" s="5">
        <v>9.3666339999999995</v>
      </c>
      <c r="AD51" s="5">
        <v>0.22</v>
      </c>
      <c r="AE51" s="5">
        <v>2.3199999999999998</v>
      </c>
      <c r="AF51" s="5">
        <v>5.33</v>
      </c>
      <c r="AG51" s="5">
        <v>7.05</v>
      </c>
      <c r="AH51" s="5">
        <v>3.71</v>
      </c>
      <c r="AI51" s="4">
        <v>0</v>
      </c>
      <c r="AJ51" s="4">
        <v>0</v>
      </c>
      <c r="AV51"/>
    </row>
    <row r="52" spans="1:48" x14ac:dyDescent="0.2">
      <c r="A52" s="6">
        <v>49</v>
      </c>
      <c r="B52" t="s">
        <v>84</v>
      </c>
      <c r="C52" t="s">
        <v>92</v>
      </c>
      <c r="D52" s="3">
        <v>-7.9929297483672048</v>
      </c>
      <c r="E52">
        <v>0.1</v>
      </c>
      <c r="F52">
        <v>1235</v>
      </c>
      <c r="G52" s="5">
        <v>38.99</v>
      </c>
      <c r="H52" s="5"/>
      <c r="I52" s="5"/>
      <c r="J52" s="5"/>
      <c r="K52" s="5">
        <v>17.43</v>
      </c>
      <c r="L52" s="5">
        <v>0.23</v>
      </c>
      <c r="M52" s="5">
        <v>43.77</v>
      </c>
      <c r="N52" s="5">
        <v>0.4</v>
      </c>
      <c r="O52" s="5"/>
      <c r="P52" s="5"/>
      <c r="Q52" s="5">
        <v>2.2000000000000002</v>
      </c>
      <c r="R52" s="5">
        <v>28.1</v>
      </c>
      <c r="S52" s="5">
        <v>27.56</v>
      </c>
      <c r="T52" s="4"/>
      <c r="U52" s="5">
        <v>24.876877999999998</v>
      </c>
      <c r="V52" s="5">
        <v>0.19</v>
      </c>
      <c r="W52" s="5">
        <v>14.62</v>
      </c>
      <c r="X52" s="5"/>
      <c r="Y52" s="5"/>
      <c r="Z52" s="27">
        <v>47.59</v>
      </c>
      <c r="AA52" s="5">
        <v>2.59</v>
      </c>
      <c r="AB52" s="5">
        <v>16.91</v>
      </c>
      <c r="AC52" s="5">
        <v>10.900682000000002</v>
      </c>
      <c r="AD52" s="5">
        <v>0.16</v>
      </c>
      <c r="AE52" s="5">
        <v>7.05</v>
      </c>
      <c r="AF52" s="5">
        <v>9.99</v>
      </c>
      <c r="AG52" s="5">
        <v>3.33</v>
      </c>
      <c r="AH52" s="5">
        <v>1.28</v>
      </c>
      <c r="AI52" s="4">
        <v>0</v>
      </c>
      <c r="AJ52" s="4">
        <v>0</v>
      </c>
      <c r="AV52"/>
    </row>
    <row r="53" spans="1:48" x14ac:dyDescent="0.2">
      <c r="A53" s="6">
        <v>50</v>
      </c>
      <c r="B53" t="s">
        <v>142</v>
      </c>
      <c r="C53" t="s">
        <v>93</v>
      </c>
      <c r="D53" s="3">
        <v>-7.2617811236936936</v>
      </c>
      <c r="E53">
        <v>100</v>
      </c>
      <c r="F53">
        <v>1100</v>
      </c>
      <c r="G53" s="5">
        <v>39.9</v>
      </c>
      <c r="H53" s="5">
        <v>0</v>
      </c>
      <c r="I53" s="5">
        <v>0.03</v>
      </c>
      <c r="J53" s="5">
        <v>0.01</v>
      </c>
      <c r="K53" s="5">
        <v>10.5</v>
      </c>
      <c r="L53" s="5">
        <v>0.28000000000000003</v>
      </c>
      <c r="M53" s="5">
        <v>48.3</v>
      </c>
      <c r="N53" s="5">
        <v>0.2</v>
      </c>
      <c r="O53" s="5"/>
      <c r="P53" s="5">
        <v>0.05</v>
      </c>
      <c r="Q53" s="5">
        <v>0.79</v>
      </c>
      <c r="R53" s="5">
        <v>29</v>
      </c>
      <c r="S53" s="5">
        <v>24.5</v>
      </c>
      <c r="T53" s="4"/>
      <c r="U53" s="5">
        <v>26</v>
      </c>
      <c r="V53" s="5">
        <v>0.28999999999999998</v>
      </c>
      <c r="W53" s="5">
        <v>16.5</v>
      </c>
      <c r="X53" s="5">
        <v>0.16</v>
      </c>
      <c r="Y53" s="5"/>
      <c r="Z53" s="27">
        <v>52.4</v>
      </c>
      <c r="AA53" s="5">
        <v>0.99</v>
      </c>
      <c r="AB53" s="5">
        <v>19.2</v>
      </c>
      <c r="AC53" s="5">
        <v>5.93</v>
      </c>
      <c r="AD53" s="5">
        <v>0.17</v>
      </c>
      <c r="AE53" s="5">
        <v>6.33</v>
      </c>
      <c r="AF53" s="5">
        <v>10.3</v>
      </c>
      <c r="AG53" s="5">
        <v>3.6</v>
      </c>
      <c r="AH53" s="5">
        <v>0.75</v>
      </c>
      <c r="AI53" s="4">
        <v>3.3</v>
      </c>
      <c r="AJ53" s="4">
        <v>0</v>
      </c>
      <c r="AV53"/>
    </row>
    <row r="54" spans="1:48" x14ac:dyDescent="0.2">
      <c r="D54" s="3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4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4"/>
      <c r="AV54"/>
    </row>
    <row r="55" spans="1:48" x14ac:dyDescent="0.2">
      <c r="A55" s="6"/>
      <c r="D55" s="3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4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4"/>
      <c r="AV55"/>
    </row>
    <row r="56" spans="1:48" x14ac:dyDescent="0.2">
      <c r="D56" s="3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4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4"/>
      <c r="AV56"/>
    </row>
    <row r="57" spans="1:48" x14ac:dyDescent="0.2">
      <c r="A57" s="6"/>
      <c r="D57" s="3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4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4"/>
      <c r="AV57"/>
    </row>
    <row r="58" spans="1:48" x14ac:dyDescent="0.2">
      <c r="D58" s="3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4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4"/>
      <c r="AV58"/>
    </row>
    <row r="59" spans="1:48" x14ac:dyDescent="0.2">
      <c r="A59" s="6"/>
      <c r="D59" s="3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4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4"/>
      <c r="AV59"/>
    </row>
    <row r="60" spans="1:48" x14ac:dyDescent="0.2">
      <c r="D60" s="3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4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4"/>
      <c r="AV60"/>
    </row>
    <row r="61" spans="1:48" x14ac:dyDescent="0.2">
      <c r="A61" s="6"/>
      <c r="D61" s="3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4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4"/>
      <c r="AV6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46053-F98A-A843-90AA-380087717E65}">
  <dimension ref="A1:AV24"/>
  <sheetViews>
    <sheetView zoomScaleNormal="100" workbookViewId="0">
      <selection sqref="A1:A2"/>
    </sheetView>
  </sheetViews>
  <sheetFormatPr baseColWidth="10" defaultColWidth="11.1640625" defaultRowHeight="16" x14ac:dyDescent="0.2"/>
  <cols>
    <col min="1" max="1" width="5" bestFit="1" customWidth="1"/>
    <col min="2" max="2" width="21.1640625" bestFit="1" customWidth="1"/>
    <col min="3" max="3" width="8.6640625" bestFit="1" customWidth="1"/>
    <col min="4" max="4" width="12.83203125" bestFit="1" customWidth="1"/>
    <col min="5" max="5" width="8.1640625" bestFit="1" customWidth="1"/>
    <col min="6" max="6" width="11.83203125" bestFit="1" customWidth="1"/>
    <col min="7" max="8" width="12.5" bestFit="1" customWidth="1"/>
    <col min="9" max="10" width="13.6640625" bestFit="1" customWidth="1"/>
    <col min="11" max="11" width="13" bestFit="1" customWidth="1"/>
    <col min="12" max="13" width="12.6640625" bestFit="1" customWidth="1"/>
    <col min="14" max="14" width="12" bestFit="1" customWidth="1"/>
    <col min="15" max="17" width="11.83203125" bestFit="1" customWidth="1"/>
    <col min="18" max="19" width="13" bestFit="1" customWidth="1"/>
    <col min="20" max="20" width="12.5" bestFit="1" customWidth="1"/>
    <col min="21" max="21" width="11.33203125" bestFit="1" customWidth="1"/>
    <col min="22" max="23" width="12" bestFit="1" customWidth="1"/>
    <col min="24" max="25" width="11.33203125" bestFit="1" customWidth="1"/>
    <col min="26" max="27" width="10.6640625" bestFit="1" customWidth="1"/>
    <col min="28" max="28" width="11.83203125" bestFit="1" customWidth="1"/>
    <col min="30" max="31" width="10.83203125" bestFit="1" customWidth="1"/>
    <col min="32" max="32" width="10.1640625" bestFit="1" customWidth="1"/>
    <col min="33" max="33" width="11.5" bestFit="1" customWidth="1"/>
    <col min="34" max="34" width="10.1640625" bestFit="1" customWidth="1"/>
    <col min="35" max="35" width="12.1640625" bestFit="1" customWidth="1"/>
    <col min="36" max="36" width="10.1640625" bestFit="1" customWidth="1"/>
  </cols>
  <sheetData>
    <row r="1" spans="1:48" x14ac:dyDescent="0.2">
      <c r="A1" s="47" t="s">
        <v>146</v>
      </c>
    </row>
    <row r="2" spans="1:48" x14ac:dyDescent="0.2">
      <c r="A2" s="47" t="s">
        <v>147</v>
      </c>
    </row>
    <row r="3" spans="1:48" x14ac:dyDescent="0.2">
      <c r="A3" t="s">
        <v>0</v>
      </c>
      <c r="B3" t="s">
        <v>1</v>
      </c>
      <c r="C3" t="s">
        <v>2</v>
      </c>
      <c r="D3" s="1" t="s">
        <v>3</v>
      </c>
      <c r="E3" s="2" t="s">
        <v>4</v>
      </c>
      <c r="F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3" t="s">
        <v>28</v>
      </c>
      <c r="AD3" s="3" t="s">
        <v>29</v>
      </c>
      <c r="AE3" s="3" t="s">
        <v>30</v>
      </c>
      <c r="AF3" s="3" t="s">
        <v>31</v>
      </c>
      <c r="AG3" s="3" t="s">
        <v>32</v>
      </c>
      <c r="AH3" s="3" t="s">
        <v>33</v>
      </c>
      <c r="AI3" s="3" t="s">
        <v>34</v>
      </c>
      <c r="AJ3" t="s">
        <v>35</v>
      </c>
      <c r="AL3" s="3"/>
      <c r="AM3" s="3"/>
      <c r="AQ3" s="3"/>
      <c r="AR3" s="3"/>
      <c r="AV3" s="3"/>
    </row>
    <row r="4" spans="1:48" x14ac:dyDescent="0.2">
      <c r="A4">
        <v>1</v>
      </c>
      <c r="B4" t="s">
        <v>112</v>
      </c>
      <c r="C4">
        <v>12</v>
      </c>
      <c r="D4">
        <v>-10.781950289907959</v>
      </c>
      <c r="E4">
        <v>200</v>
      </c>
      <c r="F4">
        <v>1050</v>
      </c>
      <c r="G4">
        <v>39.5</v>
      </c>
      <c r="H4">
        <v>0.01</v>
      </c>
      <c r="I4">
        <v>0.06</v>
      </c>
      <c r="J4">
        <v>0.03</v>
      </c>
      <c r="K4">
        <v>16.5</v>
      </c>
      <c r="L4">
        <v>0.25</v>
      </c>
      <c r="M4">
        <v>43.4</v>
      </c>
      <c r="N4">
        <v>0.4</v>
      </c>
      <c r="O4">
        <v>0</v>
      </c>
      <c r="P4">
        <v>0.21</v>
      </c>
      <c r="Q4">
        <v>0.5</v>
      </c>
      <c r="R4">
        <v>14.7</v>
      </c>
      <c r="S4">
        <v>47.9</v>
      </c>
      <c r="T4">
        <v>0</v>
      </c>
      <c r="U4">
        <v>25</v>
      </c>
      <c r="V4">
        <v>0.33</v>
      </c>
      <c r="W4">
        <v>10.199999999999999</v>
      </c>
      <c r="X4">
        <v>0.34</v>
      </c>
      <c r="Y4">
        <v>0</v>
      </c>
      <c r="Z4">
        <v>54</v>
      </c>
      <c r="AA4">
        <v>0.7</v>
      </c>
      <c r="AB4">
        <v>16.899999999999999</v>
      </c>
      <c r="AC4">
        <v>8.27</v>
      </c>
      <c r="AD4">
        <v>0.19</v>
      </c>
      <c r="AE4">
        <v>6.66</v>
      </c>
      <c r="AF4">
        <v>11.21</v>
      </c>
      <c r="AG4">
        <v>1.6</v>
      </c>
      <c r="AH4">
        <v>0.31</v>
      </c>
      <c r="AI4">
        <v>4.8</v>
      </c>
      <c r="AJ4">
        <v>0</v>
      </c>
    </row>
    <row r="5" spans="1:48" x14ac:dyDescent="0.2">
      <c r="A5">
        <v>2</v>
      </c>
      <c r="B5" t="s">
        <v>112</v>
      </c>
      <c r="C5">
        <v>5</v>
      </c>
      <c r="D5">
        <v>-10.303575980683213</v>
      </c>
      <c r="E5">
        <v>200</v>
      </c>
      <c r="F5">
        <v>1020</v>
      </c>
      <c r="G5">
        <v>38.6</v>
      </c>
      <c r="H5">
        <v>0.01</v>
      </c>
      <c r="I5">
        <v>7.0000000000000007E-2</v>
      </c>
      <c r="J5">
        <v>7.0000000000000007E-2</v>
      </c>
      <c r="K5">
        <v>19.3</v>
      </c>
      <c r="L5">
        <v>0.25</v>
      </c>
      <c r="M5">
        <v>41</v>
      </c>
      <c r="N5">
        <v>0.3</v>
      </c>
      <c r="O5">
        <v>0</v>
      </c>
      <c r="P5">
        <v>0.13</v>
      </c>
      <c r="Q5">
        <v>0.5</v>
      </c>
      <c r="R5">
        <v>12.1</v>
      </c>
      <c r="S5">
        <v>47.4</v>
      </c>
      <c r="T5">
        <v>0</v>
      </c>
      <c r="U5">
        <v>30.1</v>
      </c>
      <c r="V5">
        <v>0.33</v>
      </c>
      <c r="W5">
        <v>7.8</v>
      </c>
      <c r="X5">
        <v>0.3</v>
      </c>
      <c r="Y5">
        <v>0</v>
      </c>
      <c r="Z5">
        <v>54.5</v>
      </c>
      <c r="AA5">
        <v>0.74</v>
      </c>
      <c r="AB5">
        <v>18.18</v>
      </c>
      <c r="AC5">
        <v>8.1</v>
      </c>
      <c r="AD5">
        <v>0.2</v>
      </c>
      <c r="AE5">
        <v>5.49</v>
      </c>
      <c r="AF5">
        <v>10.5</v>
      </c>
      <c r="AG5">
        <v>1.81</v>
      </c>
      <c r="AH5">
        <v>0.35</v>
      </c>
      <c r="AI5">
        <v>4.8</v>
      </c>
      <c r="AJ5">
        <v>0</v>
      </c>
    </row>
    <row r="6" spans="1:48" x14ac:dyDescent="0.2">
      <c r="A6">
        <v>3</v>
      </c>
      <c r="B6" t="s">
        <v>143</v>
      </c>
      <c r="C6" t="s">
        <v>113</v>
      </c>
      <c r="D6">
        <v>-10.3</v>
      </c>
      <c r="E6">
        <v>240</v>
      </c>
      <c r="F6">
        <v>1025</v>
      </c>
      <c r="G6">
        <v>36.549999999999997</v>
      </c>
      <c r="H6">
        <v>0</v>
      </c>
      <c r="I6">
        <v>0.06</v>
      </c>
      <c r="J6">
        <v>0</v>
      </c>
      <c r="K6">
        <v>29.96</v>
      </c>
      <c r="L6">
        <v>0.59</v>
      </c>
      <c r="M6">
        <v>31.28</v>
      </c>
      <c r="N6">
        <v>0.22</v>
      </c>
      <c r="O6">
        <v>0.02</v>
      </c>
      <c r="P6">
        <v>0.42</v>
      </c>
      <c r="Q6">
        <v>11.98</v>
      </c>
      <c r="R6">
        <v>4.5999999999999996</v>
      </c>
      <c r="S6">
        <v>0.26</v>
      </c>
      <c r="T6">
        <v>0</v>
      </c>
      <c r="U6">
        <v>72.45</v>
      </c>
      <c r="V6">
        <v>0.44</v>
      </c>
      <c r="W6">
        <v>3.18</v>
      </c>
      <c r="X6">
        <v>0.32</v>
      </c>
      <c r="Y6">
        <v>0</v>
      </c>
      <c r="Z6">
        <v>53.73</v>
      </c>
      <c r="AA6">
        <v>1.2</v>
      </c>
      <c r="AB6">
        <v>16.59</v>
      </c>
      <c r="AC6">
        <v>8.73</v>
      </c>
      <c r="AD6">
        <v>0.21</v>
      </c>
      <c r="AE6">
        <v>2.89</v>
      </c>
      <c r="AF6">
        <v>7.95</v>
      </c>
      <c r="AG6">
        <v>4.21</v>
      </c>
      <c r="AH6">
        <v>0.66</v>
      </c>
      <c r="AI6">
        <v>3.8</v>
      </c>
      <c r="AJ6">
        <v>0</v>
      </c>
    </row>
    <row r="7" spans="1:48" x14ac:dyDescent="0.2">
      <c r="A7">
        <v>4</v>
      </c>
      <c r="B7" t="s">
        <v>114</v>
      </c>
      <c r="C7" t="s">
        <v>115</v>
      </c>
      <c r="D7">
        <v>-5.9503199999999996</v>
      </c>
      <c r="E7">
        <v>0.1</v>
      </c>
      <c r="F7">
        <v>1240</v>
      </c>
      <c r="G7">
        <v>40.03</v>
      </c>
      <c r="H7">
        <v>0.04</v>
      </c>
      <c r="I7">
        <v>0.05</v>
      </c>
      <c r="J7">
        <v>0.04</v>
      </c>
      <c r="K7">
        <v>12.79</v>
      </c>
      <c r="L7">
        <v>0.21</v>
      </c>
      <c r="M7">
        <v>46.71</v>
      </c>
      <c r="N7">
        <v>0.43</v>
      </c>
      <c r="O7">
        <v>0</v>
      </c>
      <c r="P7">
        <v>0.55000000000000004</v>
      </c>
      <c r="Q7">
        <v>2.48</v>
      </c>
      <c r="R7">
        <v>10.65</v>
      </c>
      <c r="S7">
        <v>30.63</v>
      </c>
      <c r="T7">
        <v>0</v>
      </c>
      <c r="U7">
        <v>39.94</v>
      </c>
      <c r="V7">
        <v>0.3</v>
      </c>
      <c r="W7">
        <v>11.56</v>
      </c>
      <c r="X7">
        <v>0.35</v>
      </c>
      <c r="Y7">
        <v>0</v>
      </c>
      <c r="Z7">
        <v>47.74</v>
      </c>
      <c r="AA7">
        <v>2.66</v>
      </c>
      <c r="AB7">
        <v>11.25</v>
      </c>
      <c r="AC7">
        <v>12.63</v>
      </c>
      <c r="AD7">
        <v>0.18</v>
      </c>
      <c r="AE7">
        <v>9.84</v>
      </c>
      <c r="AF7">
        <v>12.61</v>
      </c>
      <c r="AG7">
        <v>2.06</v>
      </c>
      <c r="AH7">
        <v>0.51</v>
      </c>
      <c r="AI7">
        <v>0</v>
      </c>
      <c r="AJ7">
        <v>0</v>
      </c>
    </row>
    <row r="8" spans="1:48" x14ac:dyDescent="0.2">
      <c r="A8">
        <v>5</v>
      </c>
      <c r="B8" t="s">
        <v>114</v>
      </c>
      <c r="C8" t="s">
        <v>116</v>
      </c>
      <c r="D8">
        <v>-6.4101499999999998</v>
      </c>
      <c r="E8">
        <v>0.1</v>
      </c>
      <c r="F8">
        <v>1200</v>
      </c>
      <c r="G8">
        <v>38.53</v>
      </c>
      <c r="H8">
        <v>0.05</v>
      </c>
      <c r="I8">
        <v>0.05</v>
      </c>
      <c r="J8">
        <v>0.03</v>
      </c>
      <c r="K8">
        <v>14.05</v>
      </c>
      <c r="L8">
        <v>0.25</v>
      </c>
      <c r="M8">
        <v>46.83</v>
      </c>
      <c r="N8">
        <v>0.47</v>
      </c>
      <c r="O8">
        <v>0</v>
      </c>
      <c r="P8">
        <v>0.33</v>
      </c>
      <c r="Q8">
        <v>3.21</v>
      </c>
      <c r="R8">
        <v>9.2100000000000009</v>
      </c>
      <c r="S8">
        <v>25.71</v>
      </c>
      <c r="T8">
        <v>0</v>
      </c>
      <c r="U8">
        <v>44.92</v>
      </c>
      <c r="V8">
        <v>0.28999999999999998</v>
      </c>
      <c r="W8">
        <v>10.45</v>
      </c>
      <c r="X8">
        <v>0.37</v>
      </c>
      <c r="Y8">
        <v>0</v>
      </c>
      <c r="Z8">
        <v>47</v>
      </c>
      <c r="AA8">
        <v>2.68</v>
      </c>
      <c r="AB8">
        <v>11.65</v>
      </c>
      <c r="AC8">
        <v>12.51</v>
      </c>
      <c r="AD8">
        <v>0.18</v>
      </c>
      <c r="AE8">
        <v>8.51</v>
      </c>
      <c r="AF8">
        <v>13.37</v>
      </c>
      <c r="AG8">
        <v>2.36</v>
      </c>
      <c r="AH8">
        <v>0.47</v>
      </c>
      <c r="AI8">
        <v>0</v>
      </c>
      <c r="AJ8">
        <v>0</v>
      </c>
    </row>
    <row r="9" spans="1:48" x14ac:dyDescent="0.2">
      <c r="A9">
        <v>6</v>
      </c>
      <c r="B9" t="s">
        <v>114</v>
      </c>
      <c r="C9" t="s">
        <v>117</v>
      </c>
      <c r="D9">
        <v>-6.6485200000000004</v>
      </c>
      <c r="E9">
        <v>0.1</v>
      </c>
      <c r="F9">
        <v>1180</v>
      </c>
      <c r="G9">
        <v>38.32</v>
      </c>
      <c r="H9">
        <v>0.05</v>
      </c>
      <c r="I9">
        <v>0.05</v>
      </c>
      <c r="J9">
        <v>0.04</v>
      </c>
      <c r="K9">
        <v>16.21</v>
      </c>
      <c r="L9">
        <v>0.27</v>
      </c>
      <c r="M9">
        <v>45.11</v>
      </c>
      <c r="N9">
        <v>0.46</v>
      </c>
      <c r="O9">
        <v>0</v>
      </c>
      <c r="P9">
        <v>0.54</v>
      </c>
      <c r="Q9">
        <v>4.3600000000000003</v>
      </c>
      <c r="R9">
        <v>8.8000000000000007</v>
      </c>
      <c r="S9">
        <v>17.38</v>
      </c>
      <c r="T9">
        <v>0</v>
      </c>
      <c r="U9">
        <v>54.56</v>
      </c>
      <c r="V9">
        <v>0.26</v>
      </c>
      <c r="W9">
        <v>9.31</v>
      </c>
      <c r="X9">
        <v>0.46</v>
      </c>
      <c r="Y9">
        <v>0</v>
      </c>
      <c r="Z9">
        <v>47.48</v>
      </c>
      <c r="AA9">
        <v>2.87</v>
      </c>
      <c r="AB9">
        <v>12.51</v>
      </c>
      <c r="AC9">
        <v>12.54</v>
      </c>
      <c r="AD9">
        <v>0.16</v>
      </c>
      <c r="AE9">
        <v>7.43</v>
      </c>
      <c r="AF9">
        <v>12.77</v>
      </c>
      <c r="AG9">
        <v>2.5099999999999998</v>
      </c>
      <c r="AH9">
        <v>0.59</v>
      </c>
      <c r="AI9">
        <v>0</v>
      </c>
      <c r="AJ9">
        <v>0</v>
      </c>
    </row>
    <row r="10" spans="1:48" x14ac:dyDescent="0.2">
      <c r="A10">
        <v>7</v>
      </c>
      <c r="B10" t="s">
        <v>114</v>
      </c>
      <c r="C10" t="s">
        <v>118</v>
      </c>
      <c r="D10">
        <v>-6.7699299999999996</v>
      </c>
      <c r="E10">
        <v>0.1</v>
      </c>
      <c r="F10">
        <v>1170</v>
      </c>
      <c r="G10">
        <v>39.020000000000003</v>
      </c>
      <c r="H10">
        <v>0.06</v>
      </c>
      <c r="I10">
        <v>0.06</v>
      </c>
      <c r="J10">
        <v>0.03</v>
      </c>
      <c r="K10">
        <v>15.69</v>
      </c>
      <c r="L10">
        <v>0.26</v>
      </c>
      <c r="M10">
        <v>44.76</v>
      </c>
      <c r="N10">
        <v>0.41</v>
      </c>
      <c r="O10">
        <v>0</v>
      </c>
      <c r="P10">
        <v>0.38</v>
      </c>
      <c r="Q10">
        <v>4.99</v>
      </c>
      <c r="R10">
        <v>9.2899999999999991</v>
      </c>
      <c r="S10">
        <v>15.4</v>
      </c>
      <c r="T10">
        <v>0</v>
      </c>
      <c r="U10">
        <v>55.92</v>
      </c>
      <c r="V10">
        <v>0.28999999999999998</v>
      </c>
      <c r="W10">
        <v>8.93</v>
      </c>
      <c r="X10">
        <v>0.44</v>
      </c>
      <c r="Y10">
        <v>0</v>
      </c>
      <c r="Z10">
        <v>48.03</v>
      </c>
      <c r="AA10">
        <v>3.1</v>
      </c>
      <c r="AB10">
        <v>13.08</v>
      </c>
      <c r="AC10">
        <v>11.88</v>
      </c>
      <c r="AD10">
        <v>0.17</v>
      </c>
      <c r="AE10">
        <v>7.5</v>
      </c>
      <c r="AF10">
        <v>11.96</v>
      </c>
      <c r="AG10">
        <v>2.59</v>
      </c>
      <c r="AH10">
        <v>0.67</v>
      </c>
      <c r="AI10">
        <v>0</v>
      </c>
      <c r="AJ10">
        <v>0</v>
      </c>
    </row>
    <row r="11" spans="1:48" x14ac:dyDescent="0.2">
      <c r="A11">
        <v>8</v>
      </c>
      <c r="B11" t="s">
        <v>114</v>
      </c>
      <c r="C11" t="s">
        <v>119</v>
      </c>
      <c r="D11">
        <v>-7.9503199999999996</v>
      </c>
      <c r="E11">
        <v>0.1</v>
      </c>
      <c r="F11">
        <v>1240</v>
      </c>
      <c r="G11">
        <v>39.729999999999997</v>
      </c>
      <c r="H11">
        <v>0.02</v>
      </c>
      <c r="I11">
        <v>7.0000000000000007E-2</v>
      </c>
      <c r="J11">
        <v>0.08</v>
      </c>
      <c r="K11">
        <v>13.07</v>
      </c>
      <c r="L11">
        <v>0.21</v>
      </c>
      <c r="M11">
        <v>45.28</v>
      </c>
      <c r="N11">
        <v>0.42</v>
      </c>
      <c r="O11">
        <v>0</v>
      </c>
      <c r="P11">
        <v>0.71</v>
      </c>
      <c r="Q11">
        <v>1.04</v>
      </c>
      <c r="R11">
        <v>23.35</v>
      </c>
      <c r="S11">
        <v>35.630000000000003</v>
      </c>
      <c r="T11">
        <v>0</v>
      </c>
      <c r="U11">
        <v>24.73</v>
      </c>
      <c r="V11">
        <v>0.27</v>
      </c>
      <c r="W11">
        <v>12.25</v>
      </c>
      <c r="X11">
        <v>0.46</v>
      </c>
      <c r="Y11">
        <v>0</v>
      </c>
      <c r="Z11">
        <v>49.17</v>
      </c>
      <c r="AA11">
        <v>1.07</v>
      </c>
      <c r="AB11">
        <v>14</v>
      </c>
      <c r="AC11">
        <v>10.46</v>
      </c>
      <c r="AD11">
        <v>0.2</v>
      </c>
      <c r="AE11">
        <v>9.49</v>
      </c>
      <c r="AF11">
        <v>12.99</v>
      </c>
      <c r="AG11">
        <v>1.52</v>
      </c>
      <c r="AH11">
        <v>0.83</v>
      </c>
      <c r="AI11">
        <v>0</v>
      </c>
      <c r="AJ11">
        <v>0</v>
      </c>
    </row>
    <row r="12" spans="1:48" x14ac:dyDescent="0.2">
      <c r="A12">
        <v>9</v>
      </c>
      <c r="B12" t="s">
        <v>114</v>
      </c>
      <c r="C12" t="s">
        <v>120</v>
      </c>
      <c r="D12">
        <v>-8.4101499999999998</v>
      </c>
      <c r="E12">
        <v>0.1</v>
      </c>
      <c r="F12">
        <v>1200</v>
      </c>
      <c r="G12">
        <v>38.19</v>
      </c>
      <c r="H12">
        <v>0.04</v>
      </c>
      <c r="I12">
        <v>0.13</v>
      </c>
      <c r="J12">
        <v>0.14000000000000001</v>
      </c>
      <c r="K12">
        <v>13.81</v>
      </c>
      <c r="L12">
        <v>0.24</v>
      </c>
      <c r="M12">
        <v>45.72</v>
      </c>
      <c r="N12">
        <v>0.56000000000000005</v>
      </c>
      <c r="O12">
        <v>0</v>
      </c>
      <c r="P12">
        <v>0.67</v>
      </c>
      <c r="Q12">
        <v>0.79</v>
      </c>
      <c r="R12">
        <v>19.350000000000001</v>
      </c>
      <c r="S12">
        <v>42.59</v>
      </c>
      <c r="T12">
        <v>0</v>
      </c>
      <c r="U12">
        <v>20.18</v>
      </c>
      <c r="V12">
        <v>0.27</v>
      </c>
      <c r="W12">
        <v>14.19</v>
      </c>
      <c r="X12">
        <v>0.45</v>
      </c>
      <c r="Y12">
        <v>0</v>
      </c>
      <c r="Z12">
        <v>50.08</v>
      </c>
      <c r="AA12">
        <v>1.0900000000000001</v>
      </c>
      <c r="AB12">
        <v>14.69</v>
      </c>
      <c r="AC12">
        <v>9.48</v>
      </c>
      <c r="AD12">
        <v>0.16</v>
      </c>
      <c r="AE12">
        <v>7.99</v>
      </c>
      <c r="AF12">
        <v>13.58</v>
      </c>
      <c r="AG12">
        <v>1.6</v>
      </c>
      <c r="AH12">
        <v>0.89</v>
      </c>
      <c r="AI12">
        <v>0</v>
      </c>
      <c r="AJ12">
        <v>0</v>
      </c>
    </row>
    <row r="13" spans="1:48" x14ac:dyDescent="0.2">
      <c r="A13">
        <v>10</v>
      </c>
      <c r="B13" t="s">
        <v>114</v>
      </c>
      <c r="C13" t="s">
        <v>121</v>
      </c>
      <c r="D13">
        <v>-5.9503199999999996</v>
      </c>
      <c r="E13">
        <v>0.1</v>
      </c>
      <c r="F13">
        <v>1240</v>
      </c>
      <c r="G13">
        <v>40.049999999999997</v>
      </c>
      <c r="H13">
        <v>0.01</v>
      </c>
      <c r="I13">
        <v>7.0000000000000007E-2</v>
      </c>
      <c r="J13">
        <v>0.05</v>
      </c>
      <c r="K13">
        <v>11.47</v>
      </c>
      <c r="L13">
        <v>0.21</v>
      </c>
      <c r="M13">
        <v>48.24</v>
      </c>
      <c r="N13">
        <v>0.41</v>
      </c>
      <c r="O13">
        <v>0</v>
      </c>
      <c r="P13">
        <v>0.34</v>
      </c>
      <c r="Q13">
        <v>0.85</v>
      </c>
      <c r="R13">
        <v>17.28</v>
      </c>
      <c r="S13">
        <v>30.42</v>
      </c>
      <c r="T13">
        <v>0</v>
      </c>
      <c r="U13">
        <v>32.74</v>
      </c>
      <c r="V13">
        <v>0.27</v>
      </c>
      <c r="W13">
        <v>13.94</v>
      </c>
      <c r="X13">
        <v>0.42</v>
      </c>
      <c r="Y13">
        <v>0</v>
      </c>
      <c r="Z13">
        <v>49.6</v>
      </c>
      <c r="AA13">
        <v>1.1200000000000001</v>
      </c>
      <c r="AB13">
        <v>13.63</v>
      </c>
      <c r="AC13">
        <v>10.63</v>
      </c>
      <c r="AD13">
        <v>0.21</v>
      </c>
      <c r="AE13">
        <v>9.84</v>
      </c>
      <c r="AF13">
        <v>13.02</v>
      </c>
      <c r="AG13">
        <v>1.57</v>
      </c>
      <c r="AH13">
        <v>0.77</v>
      </c>
      <c r="AI13">
        <v>0</v>
      </c>
      <c r="AJ13">
        <v>0</v>
      </c>
    </row>
    <row r="14" spans="1:48" x14ac:dyDescent="0.2">
      <c r="A14">
        <v>11</v>
      </c>
      <c r="B14" t="s">
        <v>114</v>
      </c>
      <c r="C14" t="s">
        <v>122</v>
      </c>
      <c r="D14">
        <v>-6.4101499999999998</v>
      </c>
      <c r="E14">
        <v>0.1</v>
      </c>
      <c r="F14">
        <v>1200</v>
      </c>
      <c r="G14">
        <v>39.44</v>
      </c>
      <c r="H14">
        <v>0.02</v>
      </c>
      <c r="I14">
        <v>0.05</v>
      </c>
      <c r="J14">
        <v>0.03</v>
      </c>
      <c r="K14">
        <v>12.94</v>
      </c>
      <c r="L14">
        <v>0.23</v>
      </c>
      <c r="M14">
        <v>47.35</v>
      </c>
      <c r="N14">
        <v>0.38</v>
      </c>
      <c r="O14">
        <v>0</v>
      </c>
      <c r="P14">
        <v>0.88</v>
      </c>
      <c r="Q14">
        <v>0.98</v>
      </c>
      <c r="R14">
        <v>16.760000000000002</v>
      </c>
      <c r="S14">
        <v>29.59</v>
      </c>
      <c r="T14">
        <v>0</v>
      </c>
      <c r="U14">
        <v>35.33</v>
      </c>
      <c r="V14">
        <v>0.3</v>
      </c>
      <c r="W14">
        <v>12.12</v>
      </c>
      <c r="X14">
        <v>0.39</v>
      </c>
      <c r="Y14">
        <v>0</v>
      </c>
      <c r="Z14">
        <v>49.84</v>
      </c>
      <c r="AA14">
        <v>1.1299999999999999</v>
      </c>
      <c r="AB14">
        <v>14.36</v>
      </c>
      <c r="AC14">
        <v>10.1</v>
      </c>
      <c r="AD14">
        <v>0.17</v>
      </c>
      <c r="AE14">
        <v>8.35</v>
      </c>
      <c r="AF14">
        <v>13.29</v>
      </c>
      <c r="AG14">
        <v>1.73</v>
      </c>
      <c r="AH14">
        <v>0.74</v>
      </c>
      <c r="AI14">
        <v>0</v>
      </c>
      <c r="AJ14">
        <v>0</v>
      </c>
    </row>
    <row r="15" spans="1:48" x14ac:dyDescent="0.2">
      <c r="A15">
        <v>12</v>
      </c>
      <c r="B15" t="s">
        <v>114</v>
      </c>
      <c r="C15" t="s">
        <v>123</v>
      </c>
      <c r="D15">
        <v>-6.6485200000000004</v>
      </c>
      <c r="E15">
        <v>0.1</v>
      </c>
      <c r="F15">
        <v>1180</v>
      </c>
      <c r="G15">
        <v>39.130000000000003</v>
      </c>
      <c r="H15">
        <v>0.05</v>
      </c>
      <c r="I15">
        <v>0.1</v>
      </c>
      <c r="J15">
        <v>0.03</v>
      </c>
      <c r="K15">
        <v>14.7</v>
      </c>
      <c r="L15">
        <v>0.24</v>
      </c>
      <c r="M15">
        <v>45.85</v>
      </c>
      <c r="N15">
        <v>0.37</v>
      </c>
      <c r="O15">
        <v>0</v>
      </c>
      <c r="P15">
        <v>0.53</v>
      </c>
      <c r="Q15">
        <v>1.49</v>
      </c>
      <c r="R15">
        <v>17.940000000000001</v>
      </c>
      <c r="S15">
        <v>22.06</v>
      </c>
      <c r="T15">
        <v>0</v>
      </c>
      <c r="U15">
        <v>41.43</v>
      </c>
      <c r="V15">
        <v>0.28000000000000003</v>
      </c>
      <c r="W15">
        <v>11.34</v>
      </c>
      <c r="X15">
        <v>0.45</v>
      </c>
      <c r="Y15">
        <v>0</v>
      </c>
      <c r="Z15">
        <v>49.99</v>
      </c>
      <c r="AA15">
        <v>1.21</v>
      </c>
      <c r="AB15">
        <v>15.07</v>
      </c>
      <c r="AC15">
        <v>10.71</v>
      </c>
      <c r="AD15">
        <v>0.19</v>
      </c>
      <c r="AE15">
        <v>7.43</v>
      </c>
      <c r="AF15">
        <v>12.48</v>
      </c>
      <c r="AG15">
        <v>1.75</v>
      </c>
      <c r="AH15">
        <v>0.95</v>
      </c>
      <c r="AI15">
        <v>0</v>
      </c>
      <c r="AJ15">
        <v>0</v>
      </c>
    </row>
    <row r="16" spans="1:48" x14ac:dyDescent="0.2">
      <c r="A16">
        <v>13</v>
      </c>
      <c r="B16" t="s">
        <v>114</v>
      </c>
      <c r="C16" t="s">
        <v>124</v>
      </c>
      <c r="D16">
        <v>-6.7699299999999996</v>
      </c>
      <c r="E16">
        <v>0.1</v>
      </c>
      <c r="F16">
        <v>1170</v>
      </c>
      <c r="G16">
        <v>39.21</v>
      </c>
      <c r="H16">
        <v>0.03</v>
      </c>
      <c r="I16">
        <v>0.08</v>
      </c>
      <c r="J16">
        <v>0.04</v>
      </c>
      <c r="K16">
        <v>15.14</v>
      </c>
      <c r="L16">
        <v>0.27</v>
      </c>
      <c r="M16">
        <v>44.62</v>
      </c>
      <c r="N16">
        <v>0.34</v>
      </c>
      <c r="O16">
        <v>0</v>
      </c>
      <c r="P16">
        <v>0.54</v>
      </c>
      <c r="Q16">
        <v>2.2000000000000002</v>
      </c>
      <c r="R16">
        <v>12.7</v>
      </c>
      <c r="S16">
        <v>21.97</v>
      </c>
      <c r="T16">
        <v>0</v>
      </c>
      <c r="U16">
        <v>47.61</v>
      </c>
      <c r="V16">
        <v>0.32</v>
      </c>
      <c r="W16">
        <v>9.81</v>
      </c>
      <c r="X16">
        <v>0.28999999999999998</v>
      </c>
      <c r="Y16">
        <v>0</v>
      </c>
      <c r="Z16">
        <v>51.6</v>
      </c>
      <c r="AA16">
        <v>1.25</v>
      </c>
      <c r="AB16">
        <v>14.64</v>
      </c>
      <c r="AC16">
        <v>10.35</v>
      </c>
      <c r="AD16">
        <v>0.19</v>
      </c>
      <c r="AE16">
        <v>6.74</v>
      </c>
      <c r="AF16">
        <v>11.06</v>
      </c>
      <c r="AG16">
        <v>2.06</v>
      </c>
      <c r="AH16">
        <v>1.37</v>
      </c>
      <c r="AI16">
        <v>0</v>
      </c>
      <c r="AJ16">
        <v>0</v>
      </c>
    </row>
    <row r="17" spans="1:36" x14ac:dyDescent="0.2">
      <c r="A17">
        <v>14</v>
      </c>
      <c r="B17" t="s">
        <v>114</v>
      </c>
      <c r="C17" t="s">
        <v>125</v>
      </c>
      <c r="D17">
        <v>-6.8928799999999999</v>
      </c>
      <c r="E17">
        <v>0.1</v>
      </c>
      <c r="F17">
        <v>1160</v>
      </c>
      <c r="G17">
        <v>39.01</v>
      </c>
      <c r="H17">
        <v>0.03</v>
      </c>
      <c r="I17">
        <v>0.06</v>
      </c>
      <c r="J17">
        <v>0.03</v>
      </c>
      <c r="K17">
        <v>16.559999999999999</v>
      </c>
      <c r="L17">
        <v>0.3</v>
      </c>
      <c r="M17">
        <v>43.94</v>
      </c>
      <c r="N17">
        <v>0.32</v>
      </c>
      <c r="O17">
        <v>0</v>
      </c>
      <c r="P17">
        <v>0.53</v>
      </c>
      <c r="Q17">
        <v>2.67</v>
      </c>
      <c r="R17">
        <v>10.34</v>
      </c>
      <c r="S17">
        <v>16.600000000000001</v>
      </c>
      <c r="T17">
        <v>0</v>
      </c>
      <c r="U17">
        <v>54.11</v>
      </c>
      <c r="V17">
        <v>0.3</v>
      </c>
      <c r="W17">
        <v>8.67</v>
      </c>
      <c r="X17">
        <v>0.4</v>
      </c>
      <c r="Y17">
        <v>0</v>
      </c>
      <c r="Z17">
        <v>52.75</v>
      </c>
      <c r="AA17">
        <v>1.59</v>
      </c>
      <c r="AB17">
        <v>14.35</v>
      </c>
      <c r="AC17">
        <v>10.98</v>
      </c>
      <c r="AD17">
        <v>0.16</v>
      </c>
      <c r="AE17">
        <v>5.78</v>
      </c>
      <c r="AF17">
        <v>10.19</v>
      </c>
      <c r="AG17">
        <v>1.83</v>
      </c>
      <c r="AH17">
        <v>1.41</v>
      </c>
      <c r="AI17">
        <v>0</v>
      </c>
      <c r="AJ17">
        <v>0</v>
      </c>
    </row>
    <row r="18" spans="1:36" x14ac:dyDescent="0.2">
      <c r="A18">
        <v>15</v>
      </c>
      <c r="B18" t="s">
        <v>126</v>
      </c>
      <c r="C18" t="s">
        <v>127</v>
      </c>
      <c r="D18">
        <v>-8.2892512634399473</v>
      </c>
      <c r="E18">
        <v>0.1</v>
      </c>
      <c r="F18">
        <v>1201</v>
      </c>
      <c r="G18">
        <v>39.07</v>
      </c>
      <c r="H18">
        <v>0.12</v>
      </c>
      <c r="I18">
        <v>0.08</v>
      </c>
      <c r="J18">
        <v>0.22</v>
      </c>
      <c r="K18">
        <v>16.18</v>
      </c>
      <c r="L18">
        <v>0.2</v>
      </c>
      <c r="M18">
        <v>43.15</v>
      </c>
      <c r="N18">
        <v>0.3</v>
      </c>
      <c r="O18">
        <v>0.28999999999999998</v>
      </c>
      <c r="P18">
        <v>0</v>
      </c>
      <c r="Q18">
        <v>11.59</v>
      </c>
      <c r="R18">
        <v>7.52</v>
      </c>
      <c r="S18">
        <v>32.56</v>
      </c>
      <c r="T18">
        <v>0</v>
      </c>
      <c r="U18">
        <v>32.39</v>
      </c>
      <c r="V18">
        <v>0.26</v>
      </c>
      <c r="W18">
        <v>11.28</v>
      </c>
      <c r="X18">
        <v>0</v>
      </c>
      <c r="Y18">
        <v>0</v>
      </c>
      <c r="Z18">
        <v>48.33</v>
      </c>
      <c r="AA18">
        <v>5.89</v>
      </c>
      <c r="AB18">
        <v>9.25</v>
      </c>
      <c r="AC18">
        <v>12.6</v>
      </c>
      <c r="AD18">
        <v>0.17</v>
      </c>
      <c r="AE18">
        <v>8.4499999999999993</v>
      </c>
      <c r="AF18">
        <v>10.25</v>
      </c>
      <c r="AG18">
        <v>1.86</v>
      </c>
      <c r="AH18">
        <v>0.87</v>
      </c>
      <c r="AI18">
        <v>0</v>
      </c>
      <c r="AJ18">
        <v>0</v>
      </c>
    </row>
    <row r="19" spans="1:36" x14ac:dyDescent="0.2">
      <c r="A19">
        <v>16</v>
      </c>
      <c r="B19" t="s">
        <v>126</v>
      </c>
      <c r="C19" t="s">
        <v>128</v>
      </c>
      <c r="D19">
        <v>-9.3831099519907575</v>
      </c>
      <c r="E19">
        <v>0.1</v>
      </c>
      <c r="F19">
        <v>1112</v>
      </c>
      <c r="G19">
        <v>37.729999999999997</v>
      </c>
      <c r="H19">
        <v>0.12</v>
      </c>
      <c r="I19">
        <v>0.02</v>
      </c>
      <c r="J19">
        <v>0.02</v>
      </c>
      <c r="K19">
        <v>21.55</v>
      </c>
      <c r="L19">
        <v>0.28000000000000003</v>
      </c>
      <c r="M19">
        <v>39.159999999999997</v>
      </c>
      <c r="N19">
        <v>0.31</v>
      </c>
      <c r="O19">
        <v>0.28999999999999998</v>
      </c>
      <c r="P19">
        <v>0</v>
      </c>
      <c r="Q19">
        <v>12.29</v>
      </c>
      <c r="R19">
        <v>6.5</v>
      </c>
      <c r="S19">
        <v>23.74</v>
      </c>
      <c r="T19">
        <v>0</v>
      </c>
      <c r="U19">
        <v>47.05</v>
      </c>
      <c r="V19">
        <v>0.3</v>
      </c>
      <c r="W19">
        <v>7.67</v>
      </c>
      <c r="X19">
        <v>0</v>
      </c>
      <c r="Y19">
        <v>0</v>
      </c>
      <c r="Z19">
        <v>49.56</v>
      </c>
      <c r="AA19">
        <v>5.31</v>
      </c>
      <c r="AB19">
        <v>12.49</v>
      </c>
      <c r="AC19">
        <v>11.91</v>
      </c>
      <c r="AD19">
        <v>0.15</v>
      </c>
      <c r="AE19">
        <v>4.9800000000000004</v>
      </c>
      <c r="AF19">
        <v>8.75</v>
      </c>
      <c r="AG19">
        <v>2.69</v>
      </c>
      <c r="AH19">
        <v>1.25</v>
      </c>
      <c r="AI19">
        <v>0</v>
      </c>
      <c r="AJ19">
        <v>0</v>
      </c>
    </row>
    <row r="20" spans="1:36" x14ac:dyDescent="0.2">
      <c r="A20">
        <v>17</v>
      </c>
      <c r="B20" t="s">
        <v>145</v>
      </c>
      <c r="C20" t="s">
        <v>129</v>
      </c>
      <c r="D20">
        <v>-7.8119049238559484</v>
      </c>
      <c r="E20">
        <v>200</v>
      </c>
      <c r="F20">
        <v>1050</v>
      </c>
      <c r="G20">
        <v>40.22</v>
      </c>
      <c r="H20">
        <v>0.01</v>
      </c>
      <c r="I20">
        <v>0.03</v>
      </c>
      <c r="K20">
        <v>15.64</v>
      </c>
      <c r="L20">
        <v>0.23</v>
      </c>
      <c r="M20">
        <v>44.14</v>
      </c>
      <c r="N20">
        <v>0.21</v>
      </c>
      <c r="O20">
        <v>0.28999999999999998</v>
      </c>
      <c r="P20">
        <v>0.16</v>
      </c>
      <c r="Q20">
        <v>1.75</v>
      </c>
      <c r="R20">
        <v>8.5500000000000007</v>
      </c>
      <c r="S20">
        <v>3.93</v>
      </c>
      <c r="T20">
        <v>0</v>
      </c>
      <c r="U20">
        <v>69.53</v>
      </c>
      <c r="V20">
        <v>0.28999999999999998</v>
      </c>
      <c r="W20">
        <v>6.51</v>
      </c>
      <c r="X20">
        <v>0.28999999999999998</v>
      </c>
      <c r="Y20">
        <v>0</v>
      </c>
      <c r="Z20">
        <v>55.07</v>
      </c>
      <c r="AA20">
        <v>0.7</v>
      </c>
      <c r="AB20">
        <v>17.8</v>
      </c>
      <c r="AC20">
        <v>8.25</v>
      </c>
      <c r="AD20">
        <v>0.13</v>
      </c>
      <c r="AE20">
        <v>5.67</v>
      </c>
      <c r="AF20">
        <v>10.01</v>
      </c>
      <c r="AG20">
        <v>2.13</v>
      </c>
      <c r="AH20">
        <v>0.25</v>
      </c>
      <c r="AI20">
        <v>4.2</v>
      </c>
      <c r="AJ20">
        <v>0</v>
      </c>
    </row>
    <row r="21" spans="1:36" x14ac:dyDescent="0.2">
      <c r="A21">
        <v>18</v>
      </c>
      <c r="B21" t="s">
        <v>144</v>
      </c>
      <c r="C21" t="s">
        <v>71</v>
      </c>
      <c r="D21">
        <v>-10.433010455474099</v>
      </c>
      <c r="E21">
        <v>490</v>
      </c>
      <c r="F21">
        <v>975</v>
      </c>
      <c r="G21">
        <v>40.1</v>
      </c>
      <c r="H21">
        <v>0</v>
      </c>
      <c r="I21">
        <v>0.01</v>
      </c>
      <c r="J21">
        <v>0.03</v>
      </c>
      <c r="K21">
        <v>13.2</v>
      </c>
      <c r="L21">
        <v>0.17</v>
      </c>
      <c r="M21">
        <v>46.4</v>
      </c>
      <c r="N21">
        <v>0.15</v>
      </c>
      <c r="O21">
        <v>0</v>
      </c>
      <c r="P21">
        <v>0.2</v>
      </c>
      <c r="Q21">
        <v>0.7</v>
      </c>
      <c r="R21">
        <v>14.44</v>
      </c>
      <c r="S21">
        <v>46.3</v>
      </c>
      <c r="T21">
        <v>0</v>
      </c>
      <c r="U21">
        <v>27.5</v>
      </c>
      <c r="V21">
        <v>0.31</v>
      </c>
      <c r="W21">
        <v>9.6</v>
      </c>
      <c r="X21">
        <v>0.22</v>
      </c>
      <c r="Y21">
        <v>0</v>
      </c>
      <c r="Z21">
        <v>55.6</v>
      </c>
      <c r="AA21">
        <v>0.62</v>
      </c>
      <c r="AB21">
        <v>16.39</v>
      </c>
      <c r="AC21">
        <v>4.2</v>
      </c>
      <c r="AD21">
        <v>0.05</v>
      </c>
      <c r="AE21">
        <v>3.9</v>
      </c>
      <c r="AF21">
        <v>6.09</v>
      </c>
      <c r="AG21">
        <v>2.91</v>
      </c>
      <c r="AH21">
        <v>0.68</v>
      </c>
      <c r="AI21">
        <v>8.6147091132562004</v>
      </c>
      <c r="AJ21">
        <v>0</v>
      </c>
    </row>
    <row r="22" spans="1:36" x14ac:dyDescent="0.2">
      <c r="A22">
        <v>19</v>
      </c>
      <c r="B22" t="s">
        <v>144</v>
      </c>
      <c r="C22" t="s">
        <v>72</v>
      </c>
      <c r="D22">
        <v>-10.049406589954051</v>
      </c>
      <c r="E22">
        <v>476</v>
      </c>
      <c r="F22">
        <v>1000</v>
      </c>
      <c r="G22">
        <v>40.5</v>
      </c>
      <c r="H22">
        <v>0.01</v>
      </c>
      <c r="I22">
        <v>0.04</v>
      </c>
      <c r="J22">
        <v>0.02</v>
      </c>
      <c r="K22">
        <v>12.9</v>
      </c>
      <c r="L22">
        <v>0.17</v>
      </c>
      <c r="M22">
        <v>46.7</v>
      </c>
      <c r="N22">
        <v>0.14000000000000001</v>
      </c>
      <c r="O22">
        <v>0</v>
      </c>
      <c r="P22">
        <v>0.2</v>
      </c>
      <c r="Q22">
        <v>0.61</v>
      </c>
      <c r="R22">
        <v>12.16</v>
      </c>
      <c r="S22">
        <v>48.7</v>
      </c>
      <c r="T22">
        <v>0</v>
      </c>
      <c r="U22">
        <v>25.3</v>
      </c>
      <c r="V22">
        <v>0.28999999999999998</v>
      </c>
      <c r="W22">
        <v>10.199999999999999</v>
      </c>
      <c r="X22">
        <v>0.23</v>
      </c>
      <c r="Y22">
        <v>0</v>
      </c>
      <c r="Z22">
        <v>54.9</v>
      </c>
      <c r="AA22">
        <v>0.63</v>
      </c>
      <c r="AB22">
        <v>15.69</v>
      </c>
      <c r="AC22">
        <v>4.4000000000000004</v>
      </c>
      <c r="AD22">
        <v>0.05</v>
      </c>
      <c r="AE22">
        <v>4.5</v>
      </c>
      <c r="AF22">
        <v>6.45</v>
      </c>
      <c r="AG22">
        <v>2.79</v>
      </c>
      <c r="AH22">
        <v>0.67</v>
      </c>
      <c r="AI22">
        <v>8.5641840073022859</v>
      </c>
      <c r="AJ22">
        <v>0</v>
      </c>
    </row>
    <row r="23" spans="1:36" x14ac:dyDescent="0.2">
      <c r="A23">
        <v>20</v>
      </c>
      <c r="B23" t="s">
        <v>144</v>
      </c>
      <c r="C23" t="s">
        <v>73</v>
      </c>
      <c r="D23">
        <v>-9.6724276855525151</v>
      </c>
      <c r="E23">
        <v>485</v>
      </c>
      <c r="F23">
        <v>1025</v>
      </c>
      <c r="G23">
        <v>40.1</v>
      </c>
      <c r="H23">
        <v>0.01</v>
      </c>
      <c r="I23">
        <v>0.01</v>
      </c>
      <c r="J23">
        <v>7.0000000000000007E-2</v>
      </c>
      <c r="K23">
        <v>12.3</v>
      </c>
      <c r="L23">
        <v>0.14000000000000001</v>
      </c>
      <c r="M23">
        <v>46.6</v>
      </c>
      <c r="N23">
        <v>0.25</v>
      </c>
      <c r="O23">
        <v>0</v>
      </c>
      <c r="P23">
        <v>0.2</v>
      </c>
      <c r="Q23">
        <v>1.19</v>
      </c>
      <c r="R23">
        <v>14.33</v>
      </c>
      <c r="S23">
        <v>46.8</v>
      </c>
      <c r="T23">
        <v>0</v>
      </c>
      <c r="U23">
        <v>23.3</v>
      </c>
      <c r="V23">
        <v>0.26</v>
      </c>
      <c r="W23">
        <v>11.5</v>
      </c>
      <c r="X23">
        <v>0.27</v>
      </c>
      <c r="Y23">
        <v>0</v>
      </c>
      <c r="Z23">
        <v>55.8</v>
      </c>
      <c r="AA23">
        <v>0.59</v>
      </c>
      <c r="AB23">
        <v>15.07</v>
      </c>
      <c r="AC23">
        <v>4.5</v>
      </c>
      <c r="AD23">
        <v>0.09</v>
      </c>
      <c r="AE23">
        <v>5.2</v>
      </c>
      <c r="AF23">
        <v>7.03</v>
      </c>
      <c r="AG23">
        <v>2.27</v>
      </c>
      <c r="AH23">
        <v>0.81</v>
      </c>
      <c r="AI23">
        <v>8.7126369804771802</v>
      </c>
      <c r="AJ23">
        <v>0</v>
      </c>
    </row>
    <row r="24" spans="1:36" x14ac:dyDescent="0.2">
      <c r="A24">
        <v>21</v>
      </c>
      <c r="B24" t="s">
        <v>144</v>
      </c>
      <c r="C24" t="s">
        <v>74</v>
      </c>
      <c r="D24">
        <v>-7.0407351843851878</v>
      </c>
      <c r="E24">
        <v>500</v>
      </c>
      <c r="F24">
        <v>1000</v>
      </c>
      <c r="G24">
        <v>40.299999999999997</v>
      </c>
      <c r="H24">
        <v>0</v>
      </c>
      <c r="I24">
        <v>0.02</v>
      </c>
      <c r="J24">
        <v>0.02</v>
      </c>
      <c r="K24">
        <v>8.3000000000000007</v>
      </c>
      <c r="L24">
        <v>0.25</v>
      </c>
      <c r="M24">
        <v>51.3</v>
      </c>
      <c r="N24">
        <v>0.12</v>
      </c>
      <c r="O24">
        <v>0</v>
      </c>
      <c r="P24">
        <v>0.2</v>
      </c>
      <c r="Q24">
        <v>1.17</v>
      </c>
      <c r="R24">
        <v>8.57</v>
      </c>
      <c r="S24">
        <v>2.14</v>
      </c>
      <c r="T24">
        <v>0</v>
      </c>
      <c r="U24">
        <v>70.599999999999994</v>
      </c>
      <c r="V24">
        <v>0.35</v>
      </c>
      <c r="W24">
        <v>9.6999999999999993</v>
      </c>
      <c r="X24">
        <v>0.1</v>
      </c>
      <c r="Y24">
        <v>0</v>
      </c>
      <c r="Z24">
        <v>49.3</v>
      </c>
      <c r="AA24">
        <v>0.55000000000000004</v>
      </c>
      <c r="AB24">
        <v>17.27</v>
      </c>
      <c r="AC24">
        <v>4.8</v>
      </c>
      <c r="AD24">
        <v>0.14000000000000001</v>
      </c>
      <c r="AE24">
        <v>5.5</v>
      </c>
      <c r="AF24">
        <v>7.93</v>
      </c>
      <c r="AG24">
        <v>2.5499999999999998</v>
      </c>
      <c r="AH24">
        <v>0.65</v>
      </c>
      <c r="AI24">
        <v>8.4620584291215231</v>
      </c>
      <c r="AJ2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CDA11-53AD-524B-8693-727A76F74E17}">
  <dimension ref="A1:AJ13"/>
  <sheetViews>
    <sheetView workbookViewId="0">
      <selection activeCell="A2" sqref="A1:A2"/>
    </sheetView>
  </sheetViews>
  <sheetFormatPr baseColWidth="10" defaultColWidth="11.1640625" defaultRowHeight="16" x14ac:dyDescent="0.2"/>
  <cols>
    <col min="1" max="1" width="4.5" bestFit="1" customWidth="1"/>
    <col min="2" max="2" width="17.5" bestFit="1" customWidth="1"/>
    <col min="3" max="3" width="5.83203125" bestFit="1" customWidth="1"/>
    <col min="4" max="4" width="11.6640625" bestFit="1" customWidth="1"/>
    <col min="5" max="5" width="7.5" bestFit="1" customWidth="1"/>
    <col min="6" max="6" width="10.83203125" bestFit="1" customWidth="1"/>
    <col min="7" max="8" width="11.33203125" bestFit="1" customWidth="1"/>
    <col min="9" max="9" width="12.5" bestFit="1" customWidth="1"/>
    <col min="10" max="10" width="12.6640625" bestFit="1" customWidth="1"/>
    <col min="11" max="12" width="11.5" bestFit="1" customWidth="1"/>
    <col min="13" max="13" width="11.33203125" bestFit="1" customWidth="1"/>
    <col min="14" max="14" width="10.83203125" bestFit="1" customWidth="1"/>
    <col min="15" max="17" width="10.6640625" bestFit="1" customWidth="1"/>
    <col min="18" max="18" width="11.83203125" bestFit="1" customWidth="1"/>
    <col min="19" max="19" width="12" bestFit="1" customWidth="1"/>
    <col min="20" max="20" width="11.33203125" bestFit="1" customWidth="1"/>
    <col min="21" max="21" width="10" bestFit="1" customWidth="1"/>
    <col min="22" max="22" width="10.83203125" bestFit="1" customWidth="1"/>
    <col min="23" max="23" width="10.6640625" bestFit="1" customWidth="1"/>
    <col min="24" max="25" width="10.1640625" bestFit="1" customWidth="1"/>
    <col min="26" max="27" width="9.5" bestFit="1" customWidth="1"/>
    <col min="28" max="28" width="10.6640625" bestFit="1" customWidth="1"/>
    <col min="29" max="30" width="9.6640625" bestFit="1" customWidth="1"/>
    <col min="31" max="31" width="9.5" bestFit="1" customWidth="1"/>
    <col min="32" max="32" width="9" bestFit="1" customWidth="1"/>
    <col min="33" max="33" width="10.1640625" bestFit="1" customWidth="1"/>
    <col min="34" max="34" width="9.1640625" bestFit="1" customWidth="1"/>
    <col min="35" max="35" width="9.33203125" bestFit="1" customWidth="1"/>
    <col min="36" max="36" width="9.1640625" bestFit="1" customWidth="1"/>
  </cols>
  <sheetData>
    <row r="1" spans="1:36" x14ac:dyDescent="0.2">
      <c r="A1" s="47" t="s">
        <v>146</v>
      </c>
    </row>
    <row r="2" spans="1:36" x14ac:dyDescent="0.2">
      <c r="A2" s="47" t="s">
        <v>147</v>
      </c>
    </row>
    <row r="3" spans="1:36" x14ac:dyDescent="0.2">
      <c r="A3" s="36" t="s">
        <v>0</v>
      </c>
      <c r="B3" s="36" t="s">
        <v>1</v>
      </c>
      <c r="C3" s="36" t="s">
        <v>2</v>
      </c>
      <c r="D3" s="37" t="s">
        <v>3</v>
      </c>
      <c r="E3" s="38" t="s">
        <v>4</v>
      </c>
      <c r="F3" s="39" t="s">
        <v>5</v>
      </c>
      <c r="G3" s="40" t="s">
        <v>6</v>
      </c>
      <c r="H3" s="40" t="s">
        <v>7</v>
      </c>
      <c r="I3" s="40" t="s">
        <v>8</v>
      </c>
      <c r="J3" s="40" t="s">
        <v>9</v>
      </c>
      <c r="K3" s="40" t="s">
        <v>10</v>
      </c>
      <c r="L3" s="40" t="s">
        <v>11</v>
      </c>
      <c r="M3" s="40" t="s">
        <v>12</v>
      </c>
      <c r="N3" s="40" t="s">
        <v>13</v>
      </c>
      <c r="O3" s="40" t="s">
        <v>14</v>
      </c>
      <c r="P3" s="40" t="s">
        <v>15</v>
      </c>
      <c r="Q3" s="40" t="s">
        <v>16</v>
      </c>
      <c r="R3" s="40" t="s">
        <v>17</v>
      </c>
      <c r="S3" s="40" t="s">
        <v>18</v>
      </c>
      <c r="T3" s="40" t="s">
        <v>19</v>
      </c>
      <c r="U3" s="40" t="s">
        <v>20</v>
      </c>
      <c r="V3" s="40" t="s">
        <v>21</v>
      </c>
      <c r="W3" s="40" t="s">
        <v>22</v>
      </c>
      <c r="X3" s="40" t="s">
        <v>23</v>
      </c>
      <c r="Y3" s="40" t="s">
        <v>24</v>
      </c>
      <c r="Z3" s="40" t="s">
        <v>25</v>
      </c>
      <c r="AA3" s="40" t="s">
        <v>26</v>
      </c>
      <c r="AB3" s="40" t="s">
        <v>27</v>
      </c>
      <c r="AC3" s="40" t="s">
        <v>28</v>
      </c>
      <c r="AD3" s="40" t="s">
        <v>29</v>
      </c>
      <c r="AE3" s="40" t="s">
        <v>30</v>
      </c>
      <c r="AF3" s="40" t="s">
        <v>31</v>
      </c>
      <c r="AG3" s="40" t="s">
        <v>32</v>
      </c>
      <c r="AH3" s="40" t="s">
        <v>33</v>
      </c>
      <c r="AI3" s="40" t="s">
        <v>34</v>
      </c>
      <c r="AJ3" s="39" t="s">
        <v>35</v>
      </c>
    </row>
    <row r="4" spans="1:36" x14ac:dyDescent="0.2">
      <c r="A4" s="36">
        <v>1</v>
      </c>
      <c r="B4" s="46" t="s">
        <v>138</v>
      </c>
      <c r="C4" s="10">
        <v>46</v>
      </c>
      <c r="D4" s="10">
        <v>-7.41</v>
      </c>
      <c r="E4" s="10">
        <v>0.1</v>
      </c>
      <c r="F4" s="10">
        <v>1300</v>
      </c>
      <c r="G4" s="10">
        <v>40.69</v>
      </c>
      <c r="H4" s="10">
        <v>0.03</v>
      </c>
      <c r="I4" s="10">
        <v>7.0000000000000007E-2</v>
      </c>
      <c r="J4" s="10">
        <v>0.12</v>
      </c>
      <c r="K4" s="10">
        <v>12.03</v>
      </c>
      <c r="L4" s="10">
        <v>0.14000000000000001</v>
      </c>
      <c r="M4" s="10">
        <v>46.9</v>
      </c>
      <c r="N4" s="10">
        <v>0.26</v>
      </c>
      <c r="O4" s="10">
        <v>0.55000000000000004</v>
      </c>
      <c r="P4" s="10">
        <v>0.08</v>
      </c>
      <c r="Q4" s="10">
        <v>1.22</v>
      </c>
      <c r="R4" s="10">
        <v>21</v>
      </c>
      <c r="S4" s="10">
        <v>43.71</v>
      </c>
      <c r="T4" s="46">
        <v>0</v>
      </c>
      <c r="U4" s="10">
        <v>17.690000000000001</v>
      </c>
      <c r="V4" s="10">
        <v>0.22</v>
      </c>
      <c r="W4" s="10">
        <v>15.1</v>
      </c>
      <c r="X4" s="10">
        <v>0</v>
      </c>
      <c r="Y4" s="46">
        <v>0</v>
      </c>
      <c r="Z4" s="10">
        <v>49.18</v>
      </c>
      <c r="AA4" s="10">
        <v>2.16</v>
      </c>
      <c r="AB4" s="10">
        <v>12.8</v>
      </c>
      <c r="AC4" s="10">
        <v>11.99</v>
      </c>
      <c r="AD4" s="10">
        <v>0.17</v>
      </c>
      <c r="AE4" s="10">
        <v>14.01</v>
      </c>
      <c r="AF4" s="10">
        <v>10.51</v>
      </c>
      <c r="AG4" s="10">
        <v>7.0000000000000007E-2</v>
      </c>
      <c r="AH4" s="10">
        <v>0</v>
      </c>
      <c r="AI4" s="10">
        <v>0</v>
      </c>
      <c r="AJ4" s="40">
        <v>0</v>
      </c>
    </row>
    <row r="5" spans="1:36" x14ac:dyDescent="0.2">
      <c r="A5" s="36">
        <v>2</v>
      </c>
      <c r="B5" s="46" t="s">
        <v>138</v>
      </c>
      <c r="C5" s="10">
        <v>6</v>
      </c>
      <c r="D5" s="10">
        <v>-7.36</v>
      </c>
      <c r="E5" s="10">
        <v>0.1</v>
      </c>
      <c r="F5" s="10">
        <v>1302</v>
      </c>
      <c r="G5" s="10">
        <v>40.33</v>
      </c>
      <c r="H5" s="10">
        <v>0.03</v>
      </c>
      <c r="I5" s="10">
        <v>0.09</v>
      </c>
      <c r="J5" s="10">
        <v>0.11</v>
      </c>
      <c r="K5" s="10">
        <v>11.51</v>
      </c>
      <c r="L5" s="10">
        <v>0.15</v>
      </c>
      <c r="M5" s="10">
        <v>47.38</v>
      </c>
      <c r="N5" s="10">
        <v>0.27</v>
      </c>
      <c r="O5" s="10">
        <v>0.53</v>
      </c>
      <c r="P5" s="10">
        <v>0</v>
      </c>
      <c r="Q5" s="10">
        <v>1.2</v>
      </c>
      <c r="R5" s="10">
        <v>20.7</v>
      </c>
      <c r="S5" s="10">
        <v>44.8</v>
      </c>
      <c r="T5" s="46">
        <v>0</v>
      </c>
      <c r="U5" s="10">
        <v>17.54</v>
      </c>
      <c r="V5" s="10">
        <v>0.21</v>
      </c>
      <c r="W5" s="10">
        <v>14.74</v>
      </c>
      <c r="X5" s="10">
        <v>0</v>
      </c>
      <c r="Y5" s="46">
        <v>0</v>
      </c>
      <c r="Z5" s="10">
        <v>49.84</v>
      </c>
      <c r="AA5" s="10">
        <v>2.1800000000000002</v>
      </c>
      <c r="AB5" s="10">
        <v>13.15</v>
      </c>
      <c r="AC5" s="10">
        <v>10.86</v>
      </c>
      <c r="AD5" s="10">
        <v>0.16</v>
      </c>
      <c r="AE5" s="10">
        <v>13.2</v>
      </c>
      <c r="AF5" s="10">
        <v>10.58</v>
      </c>
      <c r="AG5" s="10">
        <v>0.35</v>
      </c>
      <c r="AH5" s="10">
        <v>0</v>
      </c>
      <c r="AI5" s="10">
        <v>0</v>
      </c>
      <c r="AJ5" s="40">
        <v>0</v>
      </c>
    </row>
    <row r="6" spans="1:36" x14ac:dyDescent="0.2">
      <c r="A6" s="36">
        <v>3</v>
      </c>
      <c r="B6" s="46" t="s">
        <v>138</v>
      </c>
      <c r="C6" s="10">
        <v>8</v>
      </c>
      <c r="D6" s="10">
        <v>-7.36</v>
      </c>
      <c r="E6" s="10">
        <v>0.1</v>
      </c>
      <c r="F6" s="10">
        <v>1302</v>
      </c>
      <c r="G6" s="10">
        <v>40.26</v>
      </c>
      <c r="H6" s="10">
        <v>0.03</v>
      </c>
      <c r="I6" s="10">
        <v>0.08</v>
      </c>
      <c r="J6" s="10">
        <v>0.1</v>
      </c>
      <c r="K6" s="10">
        <v>12.17</v>
      </c>
      <c r="L6" s="10">
        <v>0.15</v>
      </c>
      <c r="M6" s="10">
        <v>46.87</v>
      </c>
      <c r="N6" s="10">
        <v>0.27</v>
      </c>
      <c r="O6" s="10">
        <v>0.55000000000000004</v>
      </c>
      <c r="P6" s="10">
        <v>0</v>
      </c>
      <c r="Q6" s="10">
        <v>1.23</v>
      </c>
      <c r="R6" s="10">
        <v>19.7</v>
      </c>
      <c r="S6" s="10">
        <v>45</v>
      </c>
      <c r="T6" s="46">
        <v>0</v>
      </c>
      <c r="U6" s="10">
        <v>18.48</v>
      </c>
      <c r="V6" s="10">
        <v>0.22</v>
      </c>
      <c r="W6" s="10">
        <v>14.43</v>
      </c>
      <c r="X6" s="10">
        <v>0</v>
      </c>
      <c r="Y6" s="46">
        <v>0</v>
      </c>
      <c r="Z6" s="10">
        <v>49.18</v>
      </c>
      <c r="AA6" s="10">
        <v>2.21</v>
      </c>
      <c r="AB6" s="10">
        <v>12.74</v>
      </c>
      <c r="AC6" s="10">
        <v>11.65</v>
      </c>
      <c r="AD6" s="10">
        <v>0.16</v>
      </c>
      <c r="AE6" s="10">
        <v>13.37</v>
      </c>
      <c r="AF6" s="10">
        <v>10.69</v>
      </c>
      <c r="AG6" s="10">
        <v>0.48</v>
      </c>
      <c r="AH6" s="10">
        <v>0</v>
      </c>
      <c r="AI6" s="10">
        <v>0</v>
      </c>
      <c r="AJ6" s="40">
        <v>0</v>
      </c>
    </row>
    <row r="7" spans="1:36" x14ac:dyDescent="0.2">
      <c r="A7" s="36">
        <v>4</v>
      </c>
      <c r="B7" s="46" t="s">
        <v>138</v>
      </c>
      <c r="C7" s="10">
        <v>15</v>
      </c>
      <c r="D7" s="10">
        <v>-6.87</v>
      </c>
      <c r="E7" s="10">
        <v>0.1</v>
      </c>
      <c r="F7" s="10">
        <v>1349</v>
      </c>
      <c r="G7" s="10">
        <v>40.82</v>
      </c>
      <c r="H7" s="10">
        <v>0.01</v>
      </c>
      <c r="I7" s="10">
        <v>0.09</v>
      </c>
      <c r="J7" s="10">
        <v>0.12</v>
      </c>
      <c r="K7" s="10">
        <v>10.87</v>
      </c>
      <c r="L7" s="10">
        <v>0.14000000000000001</v>
      </c>
      <c r="M7" s="10">
        <v>48.27</v>
      </c>
      <c r="N7" s="10">
        <v>0.25</v>
      </c>
      <c r="O7" s="10">
        <v>0.6</v>
      </c>
      <c r="P7" s="10">
        <v>0</v>
      </c>
      <c r="Q7" s="10">
        <v>1.1200000000000001</v>
      </c>
      <c r="R7" s="10">
        <v>18.7</v>
      </c>
      <c r="S7" s="10">
        <v>47.3</v>
      </c>
      <c r="T7" s="46">
        <v>0</v>
      </c>
      <c r="U7" s="10">
        <v>17.45</v>
      </c>
      <c r="V7" s="10">
        <v>0.22</v>
      </c>
      <c r="W7" s="10">
        <v>14.4</v>
      </c>
      <c r="X7" s="10">
        <v>0</v>
      </c>
      <c r="Y7" s="46">
        <v>0</v>
      </c>
      <c r="Z7" s="10">
        <v>48.78</v>
      </c>
      <c r="AA7" s="10">
        <v>1.97</v>
      </c>
      <c r="AB7" s="10">
        <v>11.89</v>
      </c>
      <c r="AC7" s="10">
        <v>12.23</v>
      </c>
      <c r="AD7" s="10">
        <v>0.16</v>
      </c>
      <c r="AE7" s="10">
        <v>15.4</v>
      </c>
      <c r="AF7" s="10">
        <v>9.73</v>
      </c>
      <c r="AG7" s="10">
        <v>0.6</v>
      </c>
      <c r="AH7" s="10">
        <v>0</v>
      </c>
      <c r="AI7" s="10">
        <v>0</v>
      </c>
      <c r="AJ7" s="40">
        <v>0</v>
      </c>
    </row>
    <row r="8" spans="1:36" x14ac:dyDescent="0.2">
      <c r="A8" s="36">
        <v>5</v>
      </c>
      <c r="B8" s="46" t="s">
        <v>138</v>
      </c>
      <c r="C8" s="10">
        <v>28</v>
      </c>
      <c r="D8" s="10">
        <v>-5.99</v>
      </c>
      <c r="E8" s="10">
        <v>0.1</v>
      </c>
      <c r="F8" s="10">
        <v>1350</v>
      </c>
      <c r="G8" s="10">
        <v>40.479999999999997</v>
      </c>
      <c r="H8" s="10">
        <v>0.02</v>
      </c>
      <c r="I8" s="10">
        <v>0.15</v>
      </c>
      <c r="J8" s="10">
        <v>0.11</v>
      </c>
      <c r="K8" s="10">
        <v>10.73</v>
      </c>
      <c r="L8" s="10">
        <v>0.13</v>
      </c>
      <c r="M8" s="10">
        <v>47.7</v>
      </c>
      <c r="N8" s="10">
        <v>0.26</v>
      </c>
      <c r="O8" s="10">
        <v>0.8</v>
      </c>
      <c r="P8" s="10">
        <v>0.14000000000000001</v>
      </c>
      <c r="Q8" s="10">
        <v>1.07</v>
      </c>
      <c r="R8" s="10">
        <v>17.39</v>
      </c>
      <c r="S8" s="10">
        <v>45.43</v>
      </c>
      <c r="T8" s="46">
        <v>0</v>
      </c>
      <c r="U8" s="10">
        <v>19.7</v>
      </c>
      <c r="V8" s="10">
        <v>0.2</v>
      </c>
      <c r="W8" s="10">
        <v>14.8</v>
      </c>
      <c r="X8" s="10">
        <v>0</v>
      </c>
      <c r="Y8" s="46">
        <v>0</v>
      </c>
      <c r="Z8" s="10">
        <v>48.4</v>
      </c>
      <c r="AA8" s="10">
        <v>1.95</v>
      </c>
      <c r="AB8" s="10">
        <v>11.47</v>
      </c>
      <c r="AC8" s="10">
        <v>12.45</v>
      </c>
      <c r="AD8" s="10">
        <v>0.17</v>
      </c>
      <c r="AE8" s="10">
        <v>15.95</v>
      </c>
      <c r="AF8" s="10">
        <v>9.6300000000000008</v>
      </c>
      <c r="AG8" s="10">
        <v>0.05</v>
      </c>
      <c r="AH8" s="10">
        <v>0</v>
      </c>
      <c r="AI8" s="10">
        <v>0</v>
      </c>
      <c r="AJ8" s="40">
        <v>0</v>
      </c>
    </row>
    <row r="9" spans="1:36" x14ac:dyDescent="0.2">
      <c r="A9" s="36">
        <v>6</v>
      </c>
      <c r="B9" s="41" t="s">
        <v>114</v>
      </c>
      <c r="C9" s="41" t="s">
        <v>135</v>
      </c>
      <c r="D9" s="42">
        <v>-5.72837</v>
      </c>
      <c r="E9" s="43">
        <v>0.1</v>
      </c>
      <c r="F9" s="42">
        <v>1260</v>
      </c>
      <c r="G9" s="44">
        <v>39.89</v>
      </c>
      <c r="H9" s="44">
        <v>0.05</v>
      </c>
      <c r="I9" s="44">
        <v>7.0000000000000007E-2</v>
      </c>
      <c r="J9" s="44">
        <v>0.09</v>
      </c>
      <c r="K9" s="44">
        <v>10.47</v>
      </c>
      <c r="L9" s="44">
        <v>0.19</v>
      </c>
      <c r="M9" s="44">
        <v>47.05</v>
      </c>
      <c r="N9" s="44">
        <v>0.41</v>
      </c>
      <c r="O9" s="44">
        <v>0</v>
      </c>
      <c r="P9" s="44">
        <v>0.48</v>
      </c>
      <c r="Q9" s="44">
        <v>2.2000000000000002</v>
      </c>
      <c r="R9" s="44">
        <v>10.82</v>
      </c>
      <c r="S9" s="44">
        <v>32.79</v>
      </c>
      <c r="T9" s="40">
        <v>0</v>
      </c>
      <c r="U9" s="45">
        <v>36.049999999999997</v>
      </c>
      <c r="V9" s="45">
        <v>0.28000000000000003</v>
      </c>
      <c r="W9" s="45">
        <v>12.35</v>
      </c>
      <c r="X9" s="45">
        <v>0.28000000000000003</v>
      </c>
      <c r="Y9" s="44">
        <v>0</v>
      </c>
      <c r="Z9" s="44">
        <v>47.3</v>
      </c>
      <c r="AA9" s="44">
        <v>2.5299999999999998</v>
      </c>
      <c r="AB9" s="44">
        <v>10.95</v>
      </c>
      <c r="AC9" s="44">
        <v>12.61</v>
      </c>
      <c r="AD9" s="44">
        <v>0.18</v>
      </c>
      <c r="AE9" s="44">
        <v>10.88</v>
      </c>
      <c r="AF9" s="44">
        <v>12.54</v>
      </c>
      <c r="AG9" s="44">
        <v>2.0099999999999998</v>
      </c>
      <c r="AH9" s="44">
        <v>0.54</v>
      </c>
      <c r="AI9" s="44">
        <v>0</v>
      </c>
      <c r="AJ9" s="44">
        <v>0</v>
      </c>
    </row>
    <row r="10" spans="1:36" x14ac:dyDescent="0.2">
      <c r="A10" s="36">
        <v>7</v>
      </c>
      <c r="B10" s="41" t="s">
        <v>114</v>
      </c>
      <c r="C10" s="41" t="s">
        <v>136</v>
      </c>
      <c r="D10" s="42">
        <v>-5.72837</v>
      </c>
      <c r="E10" s="43">
        <v>0.1</v>
      </c>
      <c r="F10" s="42">
        <v>1260</v>
      </c>
      <c r="G10" s="44">
        <v>40.26</v>
      </c>
      <c r="H10" s="44">
        <v>0.01</v>
      </c>
      <c r="I10" s="44">
        <v>0.08</v>
      </c>
      <c r="J10" s="44">
        <v>7.0000000000000007E-2</v>
      </c>
      <c r="K10" s="44">
        <v>9.39</v>
      </c>
      <c r="L10" s="44">
        <v>0.19</v>
      </c>
      <c r="M10" s="44">
        <v>49.08</v>
      </c>
      <c r="N10" s="44">
        <v>0.31</v>
      </c>
      <c r="O10" s="44">
        <v>0</v>
      </c>
      <c r="P10" s="44">
        <v>0.41</v>
      </c>
      <c r="Q10" s="44">
        <v>0.78</v>
      </c>
      <c r="R10" s="44">
        <v>17.78</v>
      </c>
      <c r="S10" s="44">
        <v>33.44</v>
      </c>
      <c r="T10" s="40">
        <v>0</v>
      </c>
      <c r="U10" s="45">
        <v>29.05</v>
      </c>
      <c r="V10" s="45">
        <v>0.24</v>
      </c>
      <c r="W10" s="45">
        <v>14.14</v>
      </c>
      <c r="X10" s="45">
        <v>0.39</v>
      </c>
      <c r="Y10" s="44">
        <v>0</v>
      </c>
      <c r="Z10" s="44">
        <v>48.96</v>
      </c>
      <c r="AA10" s="44">
        <v>0.93</v>
      </c>
      <c r="AB10" s="44">
        <v>13.23</v>
      </c>
      <c r="AC10" s="44">
        <v>10.35</v>
      </c>
      <c r="AD10" s="44">
        <v>0.2</v>
      </c>
      <c r="AE10" s="44">
        <v>10.91</v>
      </c>
      <c r="AF10" s="44">
        <v>12.7</v>
      </c>
      <c r="AG10" s="44">
        <v>1.51</v>
      </c>
      <c r="AH10" s="44">
        <v>0.81</v>
      </c>
      <c r="AI10" s="44">
        <v>0</v>
      </c>
      <c r="AJ10" s="44">
        <v>0</v>
      </c>
    </row>
    <row r="11" spans="1:36" x14ac:dyDescent="0.2">
      <c r="A11" s="36">
        <v>8</v>
      </c>
      <c r="B11" s="41" t="s">
        <v>114</v>
      </c>
      <c r="C11" s="41" t="s">
        <v>137</v>
      </c>
      <c r="D11" s="42">
        <v>-5.5114200000000002</v>
      </c>
      <c r="E11" s="43">
        <v>0.1</v>
      </c>
      <c r="F11" s="42">
        <v>1280</v>
      </c>
      <c r="G11" s="44">
        <v>39.85</v>
      </c>
      <c r="H11" s="44">
        <v>0.04</v>
      </c>
      <c r="I11" s="44">
        <v>0.06</v>
      </c>
      <c r="J11" s="44">
        <v>7.0000000000000007E-2</v>
      </c>
      <c r="K11" s="44">
        <v>11.2</v>
      </c>
      <c r="L11" s="44">
        <v>0.18</v>
      </c>
      <c r="M11" s="44">
        <v>47.97</v>
      </c>
      <c r="N11" s="44">
        <v>0.38</v>
      </c>
      <c r="O11" s="44">
        <v>0</v>
      </c>
      <c r="P11" s="44">
        <v>0.19</v>
      </c>
      <c r="Q11" s="44">
        <v>2.0099999999999998</v>
      </c>
      <c r="R11" s="44">
        <v>10.85</v>
      </c>
      <c r="S11" s="44">
        <v>34.409999999999997</v>
      </c>
      <c r="T11" s="40">
        <v>0</v>
      </c>
      <c r="U11" s="45">
        <v>34.659999999999997</v>
      </c>
      <c r="V11" s="45">
        <v>0.26</v>
      </c>
      <c r="W11" s="45">
        <v>13.03</v>
      </c>
      <c r="X11" s="45">
        <v>0.25</v>
      </c>
      <c r="Y11" s="44">
        <v>0</v>
      </c>
      <c r="Z11" s="44">
        <v>46.19</v>
      </c>
      <c r="AA11" s="44">
        <v>2.56</v>
      </c>
      <c r="AB11" s="44">
        <v>10.61</v>
      </c>
      <c r="AC11" s="44">
        <v>12.6</v>
      </c>
      <c r="AD11" s="44">
        <v>0.19</v>
      </c>
      <c r="AE11" s="44">
        <v>11.38</v>
      </c>
      <c r="AF11" s="44">
        <v>12.17</v>
      </c>
      <c r="AG11" s="44">
        <v>2</v>
      </c>
      <c r="AH11" s="44">
        <v>0.49</v>
      </c>
      <c r="AI11" s="44">
        <v>0</v>
      </c>
      <c r="AJ11" s="44">
        <v>0</v>
      </c>
    </row>
    <row r="12" spans="1:36" x14ac:dyDescent="0.2">
      <c r="A12" s="36">
        <v>9</v>
      </c>
      <c r="B12" s="41" t="s">
        <v>114</v>
      </c>
      <c r="C12" s="41" t="s">
        <v>139</v>
      </c>
      <c r="D12" s="42">
        <v>-5.2783100000000003</v>
      </c>
      <c r="E12" s="43">
        <v>0.1</v>
      </c>
      <c r="F12" s="42">
        <v>1302</v>
      </c>
      <c r="G12" s="44">
        <v>40.49</v>
      </c>
      <c r="H12" s="44">
        <v>0.04</v>
      </c>
      <c r="I12" s="44">
        <v>0.06</v>
      </c>
      <c r="J12" s="44">
        <v>7.0000000000000007E-2</v>
      </c>
      <c r="K12" s="44">
        <v>10.19</v>
      </c>
      <c r="L12" s="44">
        <v>0.17</v>
      </c>
      <c r="M12" s="44">
        <v>48.7</v>
      </c>
      <c r="N12" s="44">
        <v>0.35</v>
      </c>
      <c r="O12" s="44">
        <v>0</v>
      </c>
      <c r="P12" s="44">
        <v>0.31</v>
      </c>
      <c r="Q12" s="44">
        <v>1.85</v>
      </c>
      <c r="R12" s="44">
        <v>11.52</v>
      </c>
      <c r="S12" s="44">
        <v>35.159999999999997</v>
      </c>
      <c r="T12" s="40">
        <v>0</v>
      </c>
      <c r="U12" s="45">
        <v>33.549999999999997</v>
      </c>
      <c r="V12" s="45">
        <v>0.25</v>
      </c>
      <c r="W12" s="45">
        <v>13.25</v>
      </c>
      <c r="X12" s="45">
        <v>0.35</v>
      </c>
      <c r="Y12" s="44">
        <v>0</v>
      </c>
      <c r="Z12" s="44">
        <v>46.83</v>
      </c>
      <c r="AA12" s="44">
        <v>2.5299999999999998</v>
      </c>
      <c r="AB12" s="44">
        <v>10.39</v>
      </c>
      <c r="AC12" s="44">
        <v>12.72</v>
      </c>
      <c r="AD12" s="44">
        <v>0.2</v>
      </c>
      <c r="AE12" s="44">
        <v>12.61</v>
      </c>
      <c r="AF12" s="44">
        <v>11.72</v>
      </c>
      <c r="AG12" s="44">
        <v>1.99</v>
      </c>
      <c r="AH12" s="44">
        <v>0.48</v>
      </c>
      <c r="AI12" s="44">
        <v>0</v>
      </c>
      <c r="AJ12" s="44">
        <v>0</v>
      </c>
    </row>
    <row r="13" spans="1:36" x14ac:dyDescent="0.2">
      <c r="A13" s="36">
        <v>10</v>
      </c>
      <c r="B13" s="41" t="s">
        <v>114</v>
      </c>
      <c r="C13" s="41" t="s">
        <v>140</v>
      </c>
      <c r="D13" s="42">
        <v>-5.2783100000000003</v>
      </c>
      <c r="E13" s="43">
        <v>0.1</v>
      </c>
      <c r="F13" s="42">
        <v>1302</v>
      </c>
      <c r="G13" s="44">
        <v>40.409999999999997</v>
      </c>
      <c r="H13" s="44">
        <v>0.03</v>
      </c>
      <c r="I13" s="44">
        <v>0.09</v>
      </c>
      <c r="J13" s="44">
        <v>0.06</v>
      </c>
      <c r="K13" s="44">
        <v>9.16</v>
      </c>
      <c r="L13" s="44">
        <v>0.18</v>
      </c>
      <c r="M13" s="44">
        <v>50.12</v>
      </c>
      <c r="N13" s="44">
        <v>0.32</v>
      </c>
      <c r="O13" s="44">
        <v>0</v>
      </c>
      <c r="P13" s="44">
        <v>0.4</v>
      </c>
      <c r="Q13" s="44">
        <v>0.73</v>
      </c>
      <c r="R13" s="44">
        <v>17.2</v>
      </c>
      <c r="S13" s="44">
        <v>35.369999999999997</v>
      </c>
      <c r="T13" s="40">
        <v>0</v>
      </c>
      <c r="U13" s="45">
        <v>26.95</v>
      </c>
      <c r="V13" s="45">
        <v>0.26</v>
      </c>
      <c r="W13" s="45">
        <v>15.29</v>
      </c>
      <c r="X13" s="45">
        <v>0.41</v>
      </c>
      <c r="Y13" s="44">
        <v>0</v>
      </c>
      <c r="Z13" s="44">
        <v>47.66</v>
      </c>
      <c r="AA13" s="44">
        <v>1.07</v>
      </c>
      <c r="AB13" s="44">
        <v>12.47</v>
      </c>
      <c r="AC13" s="44">
        <v>10.97</v>
      </c>
      <c r="AD13" s="44">
        <v>0.2</v>
      </c>
      <c r="AE13" s="44">
        <v>12.88</v>
      </c>
      <c r="AF13" s="44">
        <v>12.12</v>
      </c>
      <c r="AG13" s="44">
        <v>1.42</v>
      </c>
      <c r="AH13" s="44">
        <v>0.73</v>
      </c>
      <c r="AI13" s="44">
        <v>0</v>
      </c>
      <c r="AJ13" s="44">
        <v>0</v>
      </c>
    </row>
  </sheetData>
  <sortState xmlns:xlrd2="http://schemas.microsoft.com/office/spreadsheetml/2017/richdata2" ref="A4:AJ13">
    <sortCondition ref="B4:B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2E679-C247-3648-94C4-9BCDD1336D8F}">
  <dimension ref="A1:AJ28"/>
  <sheetViews>
    <sheetView workbookViewId="0">
      <selection sqref="A1:A2"/>
    </sheetView>
  </sheetViews>
  <sheetFormatPr baseColWidth="10" defaultColWidth="10.83203125" defaultRowHeight="16" x14ac:dyDescent="0.2"/>
  <cols>
    <col min="1" max="1" width="5" style="10" bestFit="1" customWidth="1"/>
    <col min="2" max="2" width="23.6640625" style="10" bestFit="1" customWidth="1"/>
    <col min="3" max="3" width="25" style="10" bestFit="1" customWidth="1"/>
    <col min="4" max="4" width="12.5" style="10" bestFit="1" customWidth="1"/>
    <col min="5" max="5" width="8.1640625" style="10" bestFit="1" customWidth="1"/>
    <col min="6" max="6" width="11.83203125" style="10" bestFit="1" customWidth="1"/>
    <col min="7" max="8" width="12.5" style="10" bestFit="1" customWidth="1"/>
    <col min="9" max="10" width="13.6640625" style="10" bestFit="1" customWidth="1"/>
    <col min="11" max="11" width="13" style="10" bestFit="1" customWidth="1"/>
    <col min="12" max="13" width="12.6640625" style="10" bestFit="1" customWidth="1"/>
    <col min="14" max="14" width="12" style="10" bestFit="1" customWidth="1"/>
    <col min="15" max="17" width="11.83203125" style="10" bestFit="1" customWidth="1"/>
    <col min="18" max="19" width="13" style="10" bestFit="1" customWidth="1"/>
    <col min="20" max="20" width="12.5" style="10" bestFit="1" customWidth="1"/>
    <col min="21" max="21" width="11.33203125" style="10" bestFit="1" customWidth="1"/>
    <col min="22" max="23" width="12" style="10" bestFit="1" customWidth="1"/>
    <col min="24" max="25" width="11.33203125" style="10" bestFit="1" customWidth="1"/>
    <col min="26" max="27" width="10.6640625" style="10" bestFit="1" customWidth="1"/>
    <col min="28" max="28" width="11.83203125" style="10" bestFit="1" customWidth="1"/>
    <col min="29" max="29" width="11.1640625" style="10" bestFit="1" customWidth="1"/>
    <col min="30" max="31" width="10.83203125" style="10"/>
    <col min="32" max="32" width="10.1640625" style="10" bestFit="1" customWidth="1"/>
    <col min="33" max="33" width="11.5" style="10" bestFit="1" customWidth="1"/>
    <col min="34" max="34" width="10.1640625" style="10" bestFit="1" customWidth="1"/>
    <col min="35" max="35" width="10.33203125" style="10" bestFit="1" customWidth="1"/>
    <col min="36" max="36" width="10.1640625" style="10" bestFit="1" customWidth="1"/>
    <col min="37" max="16384" width="10.83203125" style="10"/>
  </cols>
  <sheetData>
    <row r="1" spans="1:36" x14ac:dyDescent="0.2">
      <c r="A1" s="47" t="s">
        <v>146</v>
      </c>
    </row>
    <row r="2" spans="1:36" x14ac:dyDescent="0.2">
      <c r="A2" s="47" t="s">
        <v>147</v>
      </c>
    </row>
    <row r="3" spans="1:36" x14ac:dyDescent="0.2">
      <c r="A3" s="10" t="s">
        <v>0</v>
      </c>
      <c r="B3" s="10" t="s">
        <v>1</v>
      </c>
      <c r="C3" s="10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3" t="s">
        <v>7</v>
      </c>
      <c r="I3" s="13" t="s">
        <v>8</v>
      </c>
      <c r="J3" s="13" t="s">
        <v>9</v>
      </c>
      <c r="K3" s="13" t="s">
        <v>10</v>
      </c>
      <c r="L3" s="13" t="s">
        <v>11</v>
      </c>
      <c r="M3" s="13" t="s">
        <v>12</v>
      </c>
      <c r="N3" s="13" t="s">
        <v>13</v>
      </c>
      <c r="O3" s="13" t="s">
        <v>14</v>
      </c>
      <c r="P3" s="13" t="s">
        <v>15</v>
      </c>
      <c r="Q3" s="13" t="s">
        <v>16</v>
      </c>
      <c r="R3" s="13" t="s">
        <v>17</v>
      </c>
      <c r="S3" s="13" t="s">
        <v>18</v>
      </c>
      <c r="T3" s="13" t="s">
        <v>19</v>
      </c>
      <c r="U3" s="13" t="s">
        <v>20</v>
      </c>
      <c r="V3" s="13" t="s">
        <v>21</v>
      </c>
      <c r="W3" s="13" t="s">
        <v>22</v>
      </c>
      <c r="X3" s="13" t="s">
        <v>23</v>
      </c>
      <c r="Y3" s="13" t="s">
        <v>24</v>
      </c>
      <c r="Z3" s="13" t="s">
        <v>25</v>
      </c>
      <c r="AA3" s="13" t="s">
        <v>26</v>
      </c>
      <c r="AB3" s="13" t="s">
        <v>27</v>
      </c>
      <c r="AC3" s="13" t="s">
        <v>28</v>
      </c>
      <c r="AD3" s="13" t="s">
        <v>29</v>
      </c>
      <c r="AE3" s="13" t="s">
        <v>30</v>
      </c>
      <c r="AF3" s="13" t="s">
        <v>31</v>
      </c>
      <c r="AG3" s="13" t="s">
        <v>32</v>
      </c>
      <c r="AH3" s="13" t="s">
        <v>33</v>
      </c>
      <c r="AI3" s="13" t="s">
        <v>34</v>
      </c>
      <c r="AJ3" s="14" t="s">
        <v>35</v>
      </c>
    </row>
    <row r="4" spans="1:36" x14ac:dyDescent="0.2">
      <c r="A4" s="15">
        <v>1</v>
      </c>
      <c r="B4" s="10" t="s">
        <v>94</v>
      </c>
      <c r="C4" s="13" t="s">
        <v>95</v>
      </c>
      <c r="D4" s="16">
        <v>0</v>
      </c>
      <c r="E4" s="12">
        <v>0.1</v>
      </c>
      <c r="F4" s="12">
        <v>1200</v>
      </c>
      <c r="G4" s="17">
        <v>39.950000000000003</v>
      </c>
      <c r="H4" s="13">
        <v>0</v>
      </c>
      <c r="I4" s="13">
        <v>0</v>
      </c>
      <c r="J4" s="17">
        <v>7.7499999999999999E-2</v>
      </c>
      <c r="K4" s="17">
        <v>10.467500000000001</v>
      </c>
      <c r="L4" s="17">
        <v>0.18250000000000002</v>
      </c>
      <c r="M4" s="17">
        <v>48.88</v>
      </c>
      <c r="N4" s="13">
        <v>0</v>
      </c>
      <c r="O4" s="13">
        <v>0</v>
      </c>
      <c r="P4" s="17">
        <v>0.06</v>
      </c>
      <c r="Q4" s="17">
        <v>0.22</v>
      </c>
      <c r="R4" s="17">
        <v>42.35</v>
      </c>
      <c r="S4" s="17">
        <v>26.43</v>
      </c>
      <c r="T4" s="13">
        <v>0</v>
      </c>
      <c r="U4" s="17">
        <v>13.300222000000002</v>
      </c>
      <c r="V4" s="17">
        <v>0.15</v>
      </c>
      <c r="W4" s="17">
        <v>19.309999999999999</v>
      </c>
      <c r="X4" s="13">
        <v>0</v>
      </c>
      <c r="Y4" s="13">
        <v>0</v>
      </c>
      <c r="Z4" s="17">
        <v>48.87</v>
      </c>
      <c r="AA4" s="17">
        <v>0.83</v>
      </c>
      <c r="AB4" s="17">
        <v>17.72</v>
      </c>
      <c r="AC4" s="17">
        <v>8.67</v>
      </c>
      <c r="AD4" s="13">
        <v>0</v>
      </c>
      <c r="AE4" s="17">
        <v>9.36</v>
      </c>
      <c r="AF4" s="17">
        <v>12.97</v>
      </c>
      <c r="AG4" s="17">
        <v>2.16</v>
      </c>
      <c r="AH4" s="17">
        <v>0.01</v>
      </c>
      <c r="AI4" s="13">
        <v>0</v>
      </c>
      <c r="AJ4" s="13">
        <v>0</v>
      </c>
    </row>
    <row r="5" spans="1:36" x14ac:dyDescent="0.2">
      <c r="A5" s="15">
        <v>2</v>
      </c>
      <c r="B5" s="10" t="s">
        <v>94</v>
      </c>
      <c r="C5" s="13" t="s">
        <v>95</v>
      </c>
      <c r="D5" s="16">
        <v>0</v>
      </c>
      <c r="E5" s="12">
        <v>0.1</v>
      </c>
      <c r="F5" s="12">
        <v>1200</v>
      </c>
      <c r="G5" s="17">
        <v>39.950000000000003</v>
      </c>
      <c r="H5" s="13">
        <v>0</v>
      </c>
      <c r="I5" s="13">
        <v>0</v>
      </c>
      <c r="J5" s="17">
        <v>7.7499999999999999E-2</v>
      </c>
      <c r="K5" s="17">
        <v>10.467500000000001</v>
      </c>
      <c r="L5" s="17">
        <v>0.18250000000000002</v>
      </c>
      <c r="M5" s="17">
        <v>48.88</v>
      </c>
      <c r="N5" s="13">
        <v>0</v>
      </c>
      <c r="O5" s="13">
        <v>0</v>
      </c>
      <c r="P5" s="17">
        <v>7.0000000000000007E-2</v>
      </c>
      <c r="Q5" s="17">
        <v>0.22</v>
      </c>
      <c r="R5" s="17">
        <v>43.26</v>
      </c>
      <c r="S5" s="17">
        <v>25.88</v>
      </c>
      <c r="T5" s="13">
        <v>0</v>
      </c>
      <c r="U5" s="17">
        <v>13.381323999999999</v>
      </c>
      <c r="V5" s="17">
        <v>0.14000000000000001</v>
      </c>
      <c r="W5" s="17">
        <v>19.13</v>
      </c>
      <c r="X5" s="13">
        <v>0</v>
      </c>
      <c r="Y5" s="13">
        <v>0</v>
      </c>
      <c r="Z5" s="17">
        <v>48.87</v>
      </c>
      <c r="AA5" s="17">
        <v>0.83</v>
      </c>
      <c r="AB5" s="17">
        <v>17.72</v>
      </c>
      <c r="AC5" s="17">
        <v>8.67</v>
      </c>
      <c r="AD5" s="13">
        <v>0</v>
      </c>
      <c r="AE5" s="17">
        <v>9.36</v>
      </c>
      <c r="AF5" s="17">
        <v>12.97</v>
      </c>
      <c r="AG5" s="17">
        <v>2.16</v>
      </c>
      <c r="AH5" s="17">
        <v>0.01</v>
      </c>
      <c r="AI5" s="13">
        <v>0</v>
      </c>
      <c r="AJ5" s="13">
        <v>0</v>
      </c>
    </row>
    <row r="6" spans="1:36" x14ac:dyDescent="0.2">
      <c r="A6" s="15">
        <v>3</v>
      </c>
      <c r="B6" s="10" t="s">
        <v>94</v>
      </c>
      <c r="C6" s="13" t="s">
        <v>95</v>
      </c>
      <c r="D6" s="16">
        <v>0</v>
      </c>
      <c r="E6" s="12">
        <v>0.1</v>
      </c>
      <c r="F6" s="12">
        <v>1200</v>
      </c>
      <c r="G6" s="17">
        <v>39.950000000000003</v>
      </c>
      <c r="H6" s="13">
        <v>0</v>
      </c>
      <c r="I6" s="13">
        <v>0</v>
      </c>
      <c r="J6" s="17">
        <v>7.7499999999999999E-2</v>
      </c>
      <c r="K6" s="17">
        <v>10.467500000000001</v>
      </c>
      <c r="L6" s="17">
        <v>0.18250000000000002</v>
      </c>
      <c r="M6" s="17">
        <v>48.88</v>
      </c>
      <c r="N6" s="13">
        <v>0</v>
      </c>
      <c r="O6" s="13">
        <v>0</v>
      </c>
      <c r="P6" s="17">
        <v>0.05</v>
      </c>
      <c r="Q6" s="17">
        <v>0.32</v>
      </c>
      <c r="R6" s="17">
        <v>38.43</v>
      </c>
      <c r="S6" s="17">
        <v>29.58</v>
      </c>
      <c r="T6" s="13">
        <v>0</v>
      </c>
      <c r="U6" s="17">
        <v>15.177116</v>
      </c>
      <c r="V6" s="17">
        <v>0.22</v>
      </c>
      <c r="W6" s="17">
        <v>18</v>
      </c>
      <c r="X6" s="13">
        <v>0</v>
      </c>
      <c r="Y6" s="13">
        <v>0</v>
      </c>
      <c r="Z6" s="17">
        <v>48.87</v>
      </c>
      <c r="AA6" s="17">
        <v>0.83</v>
      </c>
      <c r="AB6" s="17">
        <v>17.72</v>
      </c>
      <c r="AC6" s="17">
        <v>8.67</v>
      </c>
      <c r="AD6" s="13">
        <v>0</v>
      </c>
      <c r="AE6" s="17">
        <v>9.36</v>
      </c>
      <c r="AF6" s="17">
        <v>12.97</v>
      </c>
      <c r="AG6" s="17">
        <v>2.16</v>
      </c>
      <c r="AH6" s="17">
        <v>0.01</v>
      </c>
      <c r="AI6" s="13">
        <v>0</v>
      </c>
      <c r="AJ6" s="13">
        <v>0</v>
      </c>
    </row>
    <row r="7" spans="1:36" x14ac:dyDescent="0.2">
      <c r="A7" s="15">
        <v>4</v>
      </c>
      <c r="B7" s="10" t="s">
        <v>94</v>
      </c>
      <c r="C7" s="13" t="s">
        <v>95</v>
      </c>
      <c r="D7" s="16">
        <v>0</v>
      </c>
      <c r="E7" s="12">
        <v>0.1</v>
      </c>
      <c r="F7" s="12">
        <v>1200</v>
      </c>
      <c r="G7" s="17">
        <v>39.950000000000003</v>
      </c>
      <c r="H7" s="13">
        <v>0</v>
      </c>
      <c r="I7" s="13">
        <v>0</v>
      </c>
      <c r="J7" s="17">
        <v>7.7499999999999999E-2</v>
      </c>
      <c r="K7" s="17">
        <v>10.467500000000001</v>
      </c>
      <c r="L7" s="17">
        <v>0.18250000000000002</v>
      </c>
      <c r="M7" s="17">
        <v>48.88</v>
      </c>
      <c r="N7" s="13">
        <v>0</v>
      </c>
      <c r="O7" s="13">
        <v>0</v>
      </c>
      <c r="P7" s="17">
        <v>0.05</v>
      </c>
      <c r="Q7" s="17">
        <v>0.34</v>
      </c>
      <c r="R7" s="17">
        <v>38.58</v>
      </c>
      <c r="S7" s="17">
        <v>29.59</v>
      </c>
      <c r="T7" s="13">
        <v>0</v>
      </c>
      <c r="U7" s="17">
        <v>15.16413</v>
      </c>
      <c r="V7" s="17">
        <v>0.18</v>
      </c>
      <c r="W7" s="17">
        <v>18</v>
      </c>
      <c r="X7" s="13">
        <v>0</v>
      </c>
      <c r="Y7" s="13">
        <v>0</v>
      </c>
      <c r="Z7" s="17">
        <v>48.87</v>
      </c>
      <c r="AA7" s="17">
        <v>0.83</v>
      </c>
      <c r="AB7" s="17">
        <v>17.72</v>
      </c>
      <c r="AC7" s="17">
        <v>8.67</v>
      </c>
      <c r="AD7" s="13">
        <v>0</v>
      </c>
      <c r="AE7" s="17">
        <v>9.36</v>
      </c>
      <c r="AF7" s="17">
        <v>12.97</v>
      </c>
      <c r="AG7" s="17">
        <v>2.16</v>
      </c>
      <c r="AH7" s="17">
        <v>0.01</v>
      </c>
      <c r="AI7" s="13">
        <v>0</v>
      </c>
      <c r="AJ7" s="13">
        <v>0</v>
      </c>
    </row>
    <row r="8" spans="1:36" x14ac:dyDescent="0.2">
      <c r="A8" s="15">
        <v>5</v>
      </c>
      <c r="B8" s="10" t="s">
        <v>94</v>
      </c>
      <c r="C8" s="13" t="s">
        <v>95</v>
      </c>
      <c r="D8" s="16">
        <v>0</v>
      </c>
      <c r="E8" s="12">
        <v>0.1</v>
      </c>
      <c r="F8" s="12">
        <v>1200</v>
      </c>
      <c r="G8" s="17">
        <v>39.950000000000003</v>
      </c>
      <c r="H8" s="13">
        <v>0</v>
      </c>
      <c r="I8" s="13">
        <v>0</v>
      </c>
      <c r="J8" s="17">
        <v>7.7499999999999999E-2</v>
      </c>
      <c r="K8" s="17">
        <v>10.467500000000001</v>
      </c>
      <c r="L8" s="17">
        <v>0.18250000000000002</v>
      </c>
      <c r="M8" s="17">
        <v>48.88</v>
      </c>
      <c r="N8" s="13">
        <v>0</v>
      </c>
      <c r="O8" s="13">
        <v>0</v>
      </c>
      <c r="P8" s="17">
        <v>0.05</v>
      </c>
      <c r="Q8" s="17">
        <v>0.38</v>
      </c>
      <c r="R8" s="17">
        <v>38.869999999999997</v>
      </c>
      <c r="S8" s="17">
        <v>29.3</v>
      </c>
      <c r="T8" s="13">
        <v>0</v>
      </c>
      <c r="U8" s="17">
        <v>14.993128</v>
      </c>
      <c r="V8" s="17">
        <v>0.16</v>
      </c>
      <c r="W8" s="17">
        <v>18.21</v>
      </c>
      <c r="X8" s="13">
        <v>0</v>
      </c>
      <c r="Y8" s="13">
        <v>0</v>
      </c>
      <c r="Z8" s="17">
        <v>48.87</v>
      </c>
      <c r="AA8" s="17">
        <v>0.83</v>
      </c>
      <c r="AB8" s="17">
        <v>17.72</v>
      </c>
      <c r="AC8" s="17">
        <v>8.67</v>
      </c>
      <c r="AD8" s="13">
        <v>0</v>
      </c>
      <c r="AE8" s="17">
        <v>9.36</v>
      </c>
      <c r="AF8" s="17">
        <v>12.97</v>
      </c>
      <c r="AG8" s="17">
        <v>2.16</v>
      </c>
      <c r="AH8" s="17">
        <v>0.01</v>
      </c>
      <c r="AI8" s="13">
        <v>0</v>
      </c>
      <c r="AJ8" s="13">
        <v>0</v>
      </c>
    </row>
    <row r="9" spans="1:36" x14ac:dyDescent="0.2">
      <c r="A9" s="15">
        <v>6</v>
      </c>
      <c r="B9" s="10" t="s">
        <v>94</v>
      </c>
      <c r="C9" s="13" t="s">
        <v>95</v>
      </c>
      <c r="D9" s="16">
        <v>0</v>
      </c>
      <c r="E9" s="12">
        <v>0.1</v>
      </c>
      <c r="F9" s="12">
        <v>1200</v>
      </c>
      <c r="G9" s="17">
        <v>39.950000000000003</v>
      </c>
      <c r="H9" s="13">
        <v>0</v>
      </c>
      <c r="I9" s="13">
        <v>0</v>
      </c>
      <c r="J9" s="17">
        <v>7.7499999999999999E-2</v>
      </c>
      <c r="K9" s="17">
        <v>10.467500000000001</v>
      </c>
      <c r="L9" s="17">
        <v>0.18250000000000002</v>
      </c>
      <c r="M9" s="17">
        <v>48.88</v>
      </c>
      <c r="N9" s="13">
        <v>0</v>
      </c>
      <c r="O9" s="13">
        <v>0</v>
      </c>
      <c r="P9" s="17">
        <v>0.02</v>
      </c>
      <c r="Q9" s="17">
        <v>0.23</v>
      </c>
      <c r="R9" s="17">
        <v>42.37</v>
      </c>
      <c r="S9" s="17">
        <v>25.51</v>
      </c>
      <c r="T9" s="13">
        <v>0</v>
      </c>
      <c r="U9" s="17">
        <v>14.449100000000001</v>
      </c>
      <c r="V9" s="17">
        <v>0.23</v>
      </c>
      <c r="W9" s="17">
        <v>18.75</v>
      </c>
      <c r="X9" s="13">
        <v>0</v>
      </c>
      <c r="Y9" s="13">
        <v>0</v>
      </c>
      <c r="Z9" s="17">
        <v>48.87</v>
      </c>
      <c r="AA9" s="17">
        <v>0.83</v>
      </c>
      <c r="AB9" s="17">
        <v>17.72</v>
      </c>
      <c r="AC9" s="17">
        <v>8.67</v>
      </c>
      <c r="AD9" s="13">
        <v>0</v>
      </c>
      <c r="AE9" s="17">
        <v>9.36</v>
      </c>
      <c r="AF9" s="17">
        <v>12.97</v>
      </c>
      <c r="AG9" s="17">
        <v>2.16</v>
      </c>
      <c r="AH9" s="17">
        <v>0.01</v>
      </c>
      <c r="AI9" s="13">
        <v>0</v>
      </c>
      <c r="AJ9" s="13">
        <v>0</v>
      </c>
    </row>
    <row r="10" spans="1:36" x14ac:dyDescent="0.2">
      <c r="A10" s="15">
        <v>7</v>
      </c>
      <c r="B10" s="10" t="s">
        <v>94</v>
      </c>
      <c r="C10" s="13" t="s">
        <v>95</v>
      </c>
      <c r="D10" s="16">
        <v>0</v>
      </c>
      <c r="E10" s="12">
        <v>0.1</v>
      </c>
      <c r="F10" s="12">
        <v>1200</v>
      </c>
      <c r="G10" s="17">
        <v>39.950000000000003</v>
      </c>
      <c r="H10" s="13">
        <v>0</v>
      </c>
      <c r="I10" s="13">
        <v>0</v>
      </c>
      <c r="J10" s="17">
        <v>7.7499999999999999E-2</v>
      </c>
      <c r="K10" s="17">
        <v>10.467500000000001</v>
      </c>
      <c r="L10" s="17">
        <v>0.18250000000000002</v>
      </c>
      <c r="M10" s="17">
        <v>48.88</v>
      </c>
      <c r="N10" s="13">
        <v>0</v>
      </c>
      <c r="O10" s="13">
        <v>0</v>
      </c>
      <c r="P10" s="17">
        <v>7.0000000000000007E-2</v>
      </c>
      <c r="Q10" s="17">
        <v>0.28000000000000003</v>
      </c>
      <c r="R10" s="17">
        <v>42.5</v>
      </c>
      <c r="S10" s="17">
        <v>26.4</v>
      </c>
      <c r="T10" s="13">
        <v>0</v>
      </c>
      <c r="U10" s="17">
        <v>14.576254</v>
      </c>
      <c r="V10" s="17">
        <v>0.13</v>
      </c>
      <c r="W10" s="17">
        <v>18.52</v>
      </c>
      <c r="X10" s="13">
        <v>0</v>
      </c>
      <c r="Y10" s="13">
        <v>0</v>
      </c>
      <c r="Z10" s="17">
        <v>48.87</v>
      </c>
      <c r="AA10" s="17">
        <v>0.83</v>
      </c>
      <c r="AB10" s="17">
        <v>17.72</v>
      </c>
      <c r="AC10" s="17">
        <v>8.67</v>
      </c>
      <c r="AD10" s="13">
        <v>0</v>
      </c>
      <c r="AE10" s="17">
        <v>9.36</v>
      </c>
      <c r="AF10" s="17">
        <v>12.97</v>
      </c>
      <c r="AG10" s="17">
        <v>2.16</v>
      </c>
      <c r="AH10" s="17">
        <v>0.01</v>
      </c>
      <c r="AI10" s="13">
        <v>0</v>
      </c>
      <c r="AJ10" s="13">
        <v>0</v>
      </c>
    </row>
    <row r="11" spans="1:36" x14ac:dyDescent="0.2">
      <c r="A11" s="15">
        <v>8</v>
      </c>
      <c r="B11" s="10" t="s">
        <v>94</v>
      </c>
      <c r="C11" s="13" t="s">
        <v>95</v>
      </c>
      <c r="D11" s="16">
        <v>0</v>
      </c>
      <c r="E11" s="12">
        <v>0.1</v>
      </c>
      <c r="F11" s="12">
        <v>1200</v>
      </c>
      <c r="G11" s="17">
        <v>39.950000000000003</v>
      </c>
      <c r="H11" s="13">
        <v>0</v>
      </c>
      <c r="I11" s="13">
        <v>0</v>
      </c>
      <c r="J11" s="17">
        <v>7.7499999999999999E-2</v>
      </c>
      <c r="K11" s="17">
        <v>10.467500000000001</v>
      </c>
      <c r="L11" s="17">
        <v>0.18250000000000002</v>
      </c>
      <c r="M11" s="17">
        <v>48.88</v>
      </c>
      <c r="N11" s="13">
        <v>0</v>
      </c>
      <c r="O11" s="13">
        <v>0</v>
      </c>
      <c r="P11" s="17">
        <v>0.08</v>
      </c>
      <c r="Q11" s="17">
        <v>0.24</v>
      </c>
      <c r="R11" s="17">
        <v>38.369999999999997</v>
      </c>
      <c r="S11" s="17">
        <v>30.63</v>
      </c>
      <c r="T11" s="13">
        <v>0</v>
      </c>
      <c r="U11" s="17">
        <v>14.165232000000001</v>
      </c>
      <c r="V11" s="17">
        <v>0.17</v>
      </c>
      <c r="W11" s="17">
        <v>18.3</v>
      </c>
      <c r="X11" s="13">
        <v>0</v>
      </c>
      <c r="Y11" s="13">
        <v>0</v>
      </c>
      <c r="Z11" s="17">
        <v>48.87</v>
      </c>
      <c r="AA11" s="17">
        <v>0.83</v>
      </c>
      <c r="AB11" s="17">
        <v>17.72</v>
      </c>
      <c r="AC11" s="17">
        <v>8.67</v>
      </c>
      <c r="AD11" s="13">
        <v>0</v>
      </c>
      <c r="AE11" s="17">
        <v>9.36</v>
      </c>
      <c r="AF11" s="17">
        <v>12.97</v>
      </c>
      <c r="AG11" s="17">
        <v>2.16</v>
      </c>
      <c r="AH11" s="17">
        <v>0.01</v>
      </c>
      <c r="AI11" s="13">
        <v>0</v>
      </c>
      <c r="AJ11" s="13">
        <v>0</v>
      </c>
    </row>
    <row r="12" spans="1:36" x14ac:dyDescent="0.2">
      <c r="A12" s="15">
        <v>9</v>
      </c>
      <c r="B12" s="10" t="s">
        <v>94</v>
      </c>
      <c r="C12" s="13" t="s">
        <v>96</v>
      </c>
      <c r="D12" s="16">
        <v>0</v>
      </c>
      <c r="E12" s="12">
        <v>0.1</v>
      </c>
      <c r="F12" s="12">
        <v>1200</v>
      </c>
      <c r="G12" s="17">
        <v>39.534999999999997</v>
      </c>
      <c r="H12" s="13">
        <v>0</v>
      </c>
      <c r="I12" s="13">
        <v>0</v>
      </c>
      <c r="J12" s="17">
        <v>8.249999999999999E-2</v>
      </c>
      <c r="K12" s="17">
        <v>12.945</v>
      </c>
      <c r="L12" s="17">
        <v>0.2225</v>
      </c>
      <c r="M12" s="17">
        <v>46.807499999999997</v>
      </c>
      <c r="N12" s="13">
        <v>0</v>
      </c>
      <c r="O12" s="13">
        <v>0</v>
      </c>
      <c r="P12" s="17">
        <v>0.05</v>
      </c>
      <c r="Q12" s="17">
        <v>0.37</v>
      </c>
      <c r="R12" s="17">
        <v>29.11</v>
      </c>
      <c r="S12" s="17">
        <v>37.950000000000003</v>
      </c>
      <c r="T12" s="13">
        <v>0</v>
      </c>
      <c r="U12" s="17">
        <v>18.508037999999999</v>
      </c>
      <c r="V12" s="17">
        <v>0.22</v>
      </c>
      <c r="W12" s="17">
        <v>15.05</v>
      </c>
      <c r="X12" s="13">
        <v>0</v>
      </c>
      <c r="Y12" s="13">
        <v>0</v>
      </c>
      <c r="Z12" s="17">
        <v>51.2</v>
      </c>
      <c r="AA12" s="17">
        <v>0.97</v>
      </c>
      <c r="AB12" s="17">
        <v>15.25</v>
      </c>
      <c r="AC12" s="17">
        <v>9.32</v>
      </c>
      <c r="AD12" s="13">
        <v>0</v>
      </c>
      <c r="AE12" s="17">
        <v>8.23</v>
      </c>
      <c r="AF12" s="17">
        <v>12.89</v>
      </c>
      <c r="AG12" s="17">
        <v>1.96</v>
      </c>
      <c r="AH12" s="17">
        <v>0.03</v>
      </c>
      <c r="AI12" s="13">
        <v>0</v>
      </c>
      <c r="AJ12" s="13">
        <v>0</v>
      </c>
    </row>
    <row r="13" spans="1:36" x14ac:dyDescent="0.2">
      <c r="A13" s="15">
        <v>10</v>
      </c>
      <c r="B13" s="10" t="s">
        <v>94</v>
      </c>
      <c r="C13" s="13" t="s">
        <v>96</v>
      </c>
      <c r="D13" s="16">
        <v>0</v>
      </c>
      <c r="E13" s="12">
        <v>0.1</v>
      </c>
      <c r="F13" s="12">
        <v>1200</v>
      </c>
      <c r="G13" s="17">
        <v>39.534999999999997</v>
      </c>
      <c r="H13" s="13">
        <v>0</v>
      </c>
      <c r="I13" s="13">
        <v>0</v>
      </c>
      <c r="J13" s="17">
        <v>8.249999999999999E-2</v>
      </c>
      <c r="K13" s="17">
        <v>12.945</v>
      </c>
      <c r="L13" s="17">
        <v>0.2225</v>
      </c>
      <c r="M13" s="17">
        <v>46.807499999999997</v>
      </c>
      <c r="N13" s="13">
        <v>0</v>
      </c>
      <c r="O13" s="13">
        <v>0</v>
      </c>
      <c r="P13" s="17">
        <v>0.05</v>
      </c>
      <c r="Q13" s="17">
        <v>0.44</v>
      </c>
      <c r="R13" s="17">
        <v>28.77</v>
      </c>
      <c r="S13" s="17">
        <v>36.950000000000003</v>
      </c>
      <c r="T13" s="13">
        <v>0</v>
      </c>
      <c r="U13" s="17">
        <v>19.457718</v>
      </c>
      <c r="V13" s="17">
        <v>0.22</v>
      </c>
      <c r="W13" s="17">
        <v>15.33</v>
      </c>
      <c r="X13" s="13">
        <v>0</v>
      </c>
      <c r="Y13" s="13">
        <v>0</v>
      </c>
      <c r="Z13" s="17">
        <v>51.2</v>
      </c>
      <c r="AA13" s="17">
        <v>0.97</v>
      </c>
      <c r="AB13" s="17">
        <v>15.25</v>
      </c>
      <c r="AC13" s="17">
        <v>9.32</v>
      </c>
      <c r="AD13" s="13">
        <v>0</v>
      </c>
      <c r="AE13" s="17">
        <v>8.23</v>
      </c>
      <c r="AF13" s="17">
        <v>12.89</v>
      </c>
      <c r="AG13" s="17">
        <v>1.96</v>
      </c>
      <c r="AH13" s="17">
        <v>0.03</v>
      </c>
      <c r="AI13" s="13">
        <v>0</v>
      </c>
      <c r="AJ13" s="13">
        <v>0</v>
      </c>
    </row>
    <row r="14" spans="1:36" x14ac:dyDescent="0.2">
      <c r="A14" s="15">
        <v>11</v>
      </c>
      <c r="B14" s="10" t="s">
        <v>94</v>
      </c>
      <c r="C14" s="13" t="s">
        <v>96</v>
      </c>
      <c r="D14" s="16">
        <v>0</v>
      </c>
      <c r="E14" s="12">
        <v>0.1</v>
      </c>
      <c r="F14" s="12">
        <v>1200</v>
      </c>
      <c r="G14" s="17">
        <v>39.534999999999997</v>
      </c>
      <c r="H14" s="13">
        <v>0</v>
      </c>
      <c r="I14" s="13">
        <v>0</v>
      </c>
      <c r="J14" s="17">
        <v>8.249999999999999E-2</v>
      </c>
      <c r="K14" s="17">
        <v>12.945</v>
      </c>
      <c r="L14" s="17">
        <v>0.2225</v>
      </c>
      <c r="M14" s="17">
        <v>46.807499999999997</v>
      </c>
      <c r="N14" s="13">
        <v>0</v>
      </c>
      <c r="O14" s="13">
        <v>0</v>
      </c>
      <c r="P14" s="17">
        <v>0.15</v>
      </c>
      <c r="Q14" s="17">
        <v>0.54</v>
      </c>
      <c r="R14" s="17">
        <v>26.97</v>
      </c>
      <c r="S14" s="17">
        <v>37.729999999999997</v>
      </c>
      <c r="T14" s="13">
        <v>0</v>
      </c>
      <c r="U14" s="17">
        <v>20.202688000000002</v>
      </c>
      <c r="V14" s="17">
        <v>0.22</v>
      </c>
      <c r="W14" s="17">
        <v>14.71</v>
      </c>
      <c r="X14" s="13">
        <v>0</v>
      </c>
      <c r="Y14" s="13">
        <v>0</v>
      </c>
      <c r="Z14" s="17">
        <v>51.2</v>
      </c>
      <c r="AA14" s="17">
        <v>0.97</v>
      </c>
      <c r="AB14" s="17">
        <v>15.25</v>
      </c>
      <c r="AC14" s="17">
        <v>9.32</v>
      </c>
      <c r="AD14" s="13">
        <v>0</v>
      </c>
      <c r="AE14" s="17">
        <v>8.23</v>
      </c>
      <c r="AF14" s="17">
        <v>12.89</v>
      </c>
      <c r="AG14" s="17">
        <v>1.96</v>
      </c>
      <c r="AH14" s="17">
        <v>0.03</v>
      </c>
      <c r="AI14" s="13">
        <v>0</v>
      </c>
      <c r="AJ14" s="13">
        <v>0</v>
      </c>
    </row>
    <row r="15" spans="1:36" x14ac:dyDescent="0.2">
      <c r="A15" s="15">
        <v>12</v>
      </c>
      <c r="B15" s="10" t="s">
        <v>94</v>
      </c>
      <c r="C15" s="13" t="s">
        <v>96</v>
      </c>
      <c r="D15" s="16">
        <v>0</v>
      </c>
      <c r="E15" s="12">
        <v>0.1</v>
      </c>
      <c r="F15" s="12">
        <v>1200</v>
      </c>
      <c r="G15" s="17">
        <v>39.534999999999997</v>
      </c>
      <c r="H15" s="13">
        <v>0</v>
      </c>
      <c r="I15" s="13">
        <v>0</v>
      </c>
      <c r="J15" s="17">
        <v>8.249999999999999E-2</v>
      </c>
      <c r="K15" s="17">
        <v>12.945</v>
      </c>
      <c r="L15" s="17">
        <v>0.2225</v>
      </c>
      <c r="M15" s="17">
        <v>46.807499999999997</v>
      </c>
      <c r="N15" s="13">
        <v>0</v>
      </c>
      <c r="O15" s="13">
        <v>0</v>
      </c>
      <c r="P15" s="17">
        <v>0.12</v>
      </c>
      <c r="Q15" s="17">
        <v>0.34</v>
      </c>
      <c r="R15" s="17">
        <v>31.7</v>
      </c>
      <c r="S15" s="17">
        <v>34.69</v>
      </c>
      <c r="T15" s="13">
        <v>0</v>
      </c>
      <c r="U15" s="17">
        <v>18.836835999999998</v>
      </c>
      <c r="V15" s="17">
        <v>0.22</v>
      </c>
      <c r="W15" s="17">
        <v>15.81</v>
      </c>
      <c r="X15" s="13">
        <v>0</v>
      </c>
      <c r="Y15" s="13">
        <v>0</v>
      </c>
      <c r="Z15" s="17">
        <v>51.2</v>
      </c>
      <c r="AA15" s="17">
        <v>0.97</v>
      </c>
      <c r="AB15" s="17">
        <v>15.25</v>
      </c>
      <c r="AC15" s="17">
        <v>9.32</v>
      </c>
      <c r="AD15" s="13">
        <v>0</v>
      </c>
      <c r="AE15" s="17">
        <v>8.23</v>
      </c>
      <c r="AF15" s="17">
        <v>12.89</v>
      </c>
      <c r="AG15" s="17">
        <v>1.96</v>
      </c>
      <c r="AH15" s="17">
        <v>0.03</v>
      </c>
      <c r="AI15" s="13">
        <v>0</v>
      </c>
      <c r="AJ15" s="13">
        <v>0</v>
      </c>
    </row>
    <row r="16" spans="1:36" x14ac:dyDescent="0.2">
      <c r="A16" s="15">
        <v>13</v>
      </c>
      <c r="B16" s="10" t="s">
        <v>94</v>
      </c>
      <c r="C16" s="13" t="s">
        <v>96</v>
      </c>
      <c r="D16" s="16">
        <v>0</v>
      </c>
      <c r="E16" s="12">
        <v>0.1</v>
      </c>
      <c r="F16" s="12">
        <v>1200</v>
      </c>
      <c r="G16" s="17">
        <v>39.534999999999997</v>
      </c>
      <c r="H16" s="13">
        <v>0</v>
      </c>
      <c r="I16" s="13">
        <v>0</v>
      </c>
      <c r="J16" s="17">
        <v>8.249999999999999E-2</v>
      </c>
      <c r="K16" s="17">
        <v>12.945</v>
      </c>
      <c r="L16" s="17">
        <v>0.2225</v>
      </c>
      <c r="M16" s="17">
        <v>46.807499999999997</v>
      </c>
      <c r="N16" s="13">
        <v>0</v>
      </c>
      <c r="O16" s="13">
        <v>0</v>
      </c>
      <c r="P16" s="17">
        <v>0.09</v>
      </c>
      <c r="Q16" s="17">
        <v>0.54</v>
      </c>
      <c r="R16" s="17">
        <v>30.07</v>
      </c>
      <c r="S16" s="17">
        <v>34.58</v>
      </c>
      <c r="T16" s="13">
        <v>0</v>
      </c>
      <c r="U16" s="17">
        <v>19.51868</v>
      </c>
      <c r="V16" s="17">
        <v>0.26</v>
      </c>
      <c r="W16" s="17">
        <v>15.39</v>
      </c>
      <c r="X16" s="13">
        <v>0</v>
      </c>
      <c r="Y16" s="13">
        <v>0</v>
      </c>
      <c r="Z16" s="17">
        <v>51.2</v>
      </c>
      <c r="AA16" s="17">
        <v>0.97</v>
      </c>
      <c r="AB16" s="17">
        <v>15.25</v>
      </c>
      <c r="AC16" s="17">
        <v>9.32</v>
      </c>
      <c r="AD16" s="13">
        <v>0</v>
      </c>
      <c r="AE16" s="17">
        <v>8.23</v>
      </c>
      <c r="AF16" s="17">
        <v>12.89</v>
      </c>
      <c r="AG16" s="17">
        <v>1.96</v>
      </c>
      <c r="AH16" s="17">
        <v>0.03</v>
      </c>
      <c r="AI16" s="13">
        <v>0</v>
      </c>
      <c r="AJ16" s="13">
        <v>0</v>
      </c>
    </row>
    <row r="17" spans="1:36" x14ac:dyDescent="0.2">
      <c r="A17" s="15">
        <v>14</v>
      </c>
      <c r="B17" s="18" t="s">
        <v>97</v>
      </c>
      <c r="C17" s="19" t="s">
        <v>98</v>
      </c>
      <c r="D17" s="20">
        <v>0</v>
      </c>
      <c r="E17" s="19">
        <v>100</v>
      </c>
      <c r="F17" s="21">
        <v>1200</v>
      </c>
      <c r="G17" s="22">
        <v>40.68</v>
      </c>
      <c r="H17" s="22">
        <v>0</v>
      </c>
      <c r="I17" s="22">
        <v>0</v>
      </c>
      <c r="J17" s="22">
        <v>0.1</v>
      </c>
      <c r="K17" s="22">
        <v>9.0500000000000007</v>
      </c>
      <c r="L17" s="22">
        <v>0.12</v>
      </c>
      <c r="M17" s="22">
        <v>49.39</v>
      </c>
      <c r="N17" s="22">
        <v>0.17</v>
      </c>
      <c r="O17" s="22">
        <v>0.3</v>
      </c>
      <c r="P17" s="23">
        <v>0.23</v>
      </c>
      <c r="Q17" s="23">
        <v>0.11</v>
      </c>
      <c r="R17" s="23">
        <v>5.1100000000000003</v>
      </c>
      <c r="S17" s="23">
        <v>57.73</v>
      </c>
      <c r="T17" s="23">
        <v>0</v>
      </c>
      <c r="U17" s="23">
        <f>7.1*0.8998+20.84</f>
        <v>27.228580000000001</v>
      </c>
      <c r="V17" s="23">
        <v>0.3</v>
      </c>
      <c r="W17" s="23">
        <v>7.25</v>
      </c>
      <c r="X17" s="23">
        <v>0.09</v>
      </c>
      <c r="Y17" s="20">
        <v>0</v>
      </c>
      <c r="Z17" s="24">
        <v>61.9</v>
      </c>
      <c r="AA17" s="24">
        <v>0.17</v>
      </c>
      <c r="AB17" s="24">
        <v>11.6</v>
      </c>
      <c r="AC17" s="24">
        <f>1.32*0.8998+4.75</f>
        <v>5.9377360000000001</v>
      </c>
      <c r="AD17" s="24">
        <v>0.11</v>
      </c>
      <c r="AE17" s="24">
        <v>8.92</v>
      </c>
      <c r="AF17" s="24">
        <v>4.13</v>
      </c>
      <c r="AG17" s="24">
        <v>3.48</v>
      </c>
      <c r="AH17" s="24">
        <v>0.7</v>
      </c>
      <c r="AI17" s="19">
        <v>2</v>
      </c>
      <c r="AJ17" s="20">
        <v>0</v>
      </c>
    </row>
    <row r="18" spans="1:36" x14ac:dyDescent="0.2">
      <c r="A18" s="15">
        <v>15</v>
      </c>
      <c r="B18" s="18" t="s">
        <v>99</v>
      </c>
      <c r="C18" s="25" t="s">
        <v>100</v>
      </c>
      <c r="D18" s="20">
        <v>0</v>
      </c>
      <c r="E18" s="19">
        <v>100</v>
      </c>
      <c r="F18" s="21">
        <v>1197</v>
      </c>
      <c r="G18" s="22">
        <v>40.49</v>
      </c>
      <c r="H18" s="22">
        <v>0</v>
      </c>
      <c r="I18" s="22">
        <v>0</v>
      </c>
      <c r="J18" s="22">
        <v>0</v>
      </c>
      <c r="K18" s="22">
        <v>10.76</v>
      </c>
      <c r="L18" s="22">
        <v>0.27</v>
      </c>
      <c r="M18" s="22">
        <v>48.24</v>
      </c>
      <c r="N18" s="22">
        <v>0.24</v>
      </c>
      <c r="O18" s="22">
        <v>0.28999999999999998</v>
      </c>
      <c r="P18" s="23">
        <v>0</v>
      </c>
      <c r="Q18" s="23">
        <v>0.77</v>
      </c>
      <c r="R18" s="23">
        <v>25.05</v>
      </c>
      <c r="S18" s="23">
        <v>36.880000000000003</v>
      </c>
      <c r="T18" s="23">
        <v>0</v>
      </c>
      <c r="U18" s="23">
        <v>21.78</v>
      </c>
      <c r="V18" s="23">
        <v>0.27</v>
      </c>
      <c r="W18" s="23">
        <v>14.84</v>
      </c>
      <c r="X18" s="23">
        <v>0.09</v>
      </c>
      <c r="Y18" s="20">
        <v>0</v>
      </c>
      <c r="Z18" s="24">
        <v>49.09</v>
      </c>
      <c r="AA18" s="24">
        <v>0.97</v>
      </c>
      <c r="AB18" s="24">
        <v>15.37</v>
      </c>
      <c r="AC18" s="24">
        <f>5.39+1.133*2.64</f>
        <v>8.3811199999999992</v>
      </c>
      <c r="AD18" s="24">
        <v>0.14000000000000001</v>
      </c>
      <c r="AE18" s="24">
        <v>8.07</v>
      </c>
      <c r="AF18" s="24">
        <v>10.87</v>
      </c>
      <c r="AG18" s="24">
        <v>2.69</v>
      </c>
      <c r="AH18" s="24">
        <v>0.53</v>
      </c>
      <c r="AI18" s="19">
        <v>2</v>
      </c>
      <c r="AJ18" s="20">
        <v>0</v>
      </c>
    </row>
    <row r="19" spans="1:36" x14ac:dyDescent="0.2">
      <c r="A19" s="15">
        <v>16</v>
      </c>
      <c r="B19" s="18" t="s">
        <v>99</v>
      </c>
      <c r="C19" s="25" t="s">
        <v>101</v>
      </c>
      <c r="D19" s="20">
        <v>0</v>
      </c>
      <c r="E19" s="19">
        <v>100</v>
      </c>
      <c r="F19" s="21">
        <v>1197</v>
      </c>
      <c r="G19" s="22">
        <v>40.520000000000003</v>
      </c>
      <c r="H19" s="22">
        <v>0</v>
      </c>
      <c r="I19" s="22">
        <v>0</v>
      </c>
      <c r="J19" s="22">
        <v>0</v>
      </c>
      <c r="K19" s="22">
        <v>11.28</v>
      </c>
      <c r="L19" s="22">
        <v>0.18</v>
      </c>
      <c r="M19" s="22">
        <v>47.86</v>
      </c>
      <c r="N19" s="22">
        <v>0.24</v>
      </c>
      <c r="O19" s="22">
        <v>0.25</v>
      </c>
      <c r="P19" s="23">
        <v>0</v>
      </c>
      <c r="Q19" s="23">
        <v>0.8</v>
      </c>
      <c r="R19" s="23">
        <v>25.37</v>
      </c>
      <c r="S19" s="23">
        <v>37.1</v>
      </c>
      <c r="T19" s="23">
        <v>0</v>
      </c>
      <c r="U19" s="23">
        <v>19.97</v>
      </c>
      <c r="V19" s="23">
        <v>0.27</v>
      </c>
      <c r="W19" s="23">
        <v>14.96</v>
      </c>
      <c r="X19" s="23">
        <v>0.16</v>
      </c>
      <c r="Y19" s="20">
        <v>0</v>
      </c>
      <c r="Z19" s="24">
        <v>51.61</v>
      </c>
      <c r="AA19" s="24">
        <v>1.25</v>
      </c>
      <c r="AB19" s="24">
        <v>16.41</v>
      </c>
      <c r="AC19" s="24">
        <v>8.52</v>
      </c>
      <c r="AD19" s="24">
        <v>0.19</v>
      </c>
      <c r="AE19" s="24">
        <v>5.94</v>
      </c>
      <c r="AF19" s="24">
        <v>10.44</v>
      </c>
      <c r="AG19" s="24">
        <v>3.24</v>
      </c>
      <c r="AH19" s="24">
        <v>0.33</v>
      </c>
      <c r="AI19" s="19">
        <v>2</v>
      </c>
      <c r="AJ19" s="20">
        <v>0</v>
      </c>
    </row>
    <row r="20" spans="1:36" x14ac:dyDescent="0.2">
      <c r="A20" s="15">
        <v>17</v>
      </c>
      <c r="B20" s="18" t="s">
        <v>99</v>
      </c>
      <c r="C20" s="25" t="s">
        <v>102</v>
      </c>
      <c r="D20" s="20">
        <v>0</v>
      </c>
      <c r="E20" s="19">
        <v>100</v>
      </c>
      <c r="F20" s="21">
        <v>1154</v>
      </c>
      <c r="G20" s="22">
        <v>40.090000000000003</v>
      </c>
      <c r="H20" s="22">
        <v>0</v>
      </c>
      <c r="I20" s="22">
        <v>0.03</v>
      </c>
      <c r="J20" s="22">
        <v>0</v>
      </c>
      <c r="K20" s="22">
        <v>11.86</v>
      </c>
      <c r="L20" s="22">
        <v>0.24</v>
      </c>
      <c r="M20" s="22">
        <v>45.88</v>
      </c>
      <c r="N20" s="22">
        <v>0.27</v>
      </c>
      <c r="O20" s="22">
        <v>0.25</v>
      </c>
      <c r="P20" s="23">
        <v>0</v>
      </c>
      <c r="Q20" s="23">
        <v>1.01</v>
      </c>
      <c r="R20" s="23">
        <v>23.49</v>
      </c>
      <c r="S20" s="23">
        <v>33.880000000000003</v>
      </c>
      <c r="T20" s="23">
        <v>0</v>
      </c>
      <c r="U20" s="23">
        <v>25.23</v>
      </c>
      <c r="V20" s="23">
        <v>0.28000000000000003</v>
      </c>
      <c r="W20" s="23">
        <v>16.86</v>
      </c>
      <c r="X20" s="23">
        <v>0.05</v>
      </c>
      <c r="Y20" s="20">
        <v>0</v>
      </c>
      <c r="Z20" s="24">
        <v>52.17</v>
      </c>
      <c r="AA20" s="24">
        <v>1.22</v>
      </c>
      <c r="AB20" s="24">
        <v>16.8</v>
      </c>
      <c r="AC20" s="24">
        <v>7.83</v>
      </c>
      <c r="AD20" s="24">
        <v>0.18</v>
      </c>
      <c r="AE20" s="24">
        <v>5.82</v>
      </c>
      <c r="AF20" s="24">
        <v>10.69</v>
      </c>
      <c r="AG20" s="24">
        <v>3.09</v>
      </c>
      <c r="AH20" s="24">
        <v>0.45</v>
      </c>
      <c r="AI20" s="19">
        <v>2</v>
      </c>
      <c r="AJ20" s="20">
        <v>0</v>
      </c>
    </row>
    <row r="21" spans="1:36" x14ac:dyDescent="0.2">
      <c r="A21" s="15">
        <v>18</v>
      </c>
      <c r="B21" s="18" t="s">
        <v>99</v>
      </c>
      <c r="C21" s="25" t="s">
        <v>103</v>
      </c>
      <c r="D21" s="20">
        <v>0</v>
      </c>
      <c r="E21" s="19">
        <v>100</v>
      </c>
      <c r="F21" s="21">
        <v>1154</v>
      </c>
      <c r="G21" s="22">
        <v>40.299999999999997</v>
      </c>
      <c r="H21" s="22">
        <v>0</v>
      </c>
      <c r="I21" s="22">
        <v>0.01</v>
      </c>
      <c r="J21" s="22">
        <v>0</v>
      </c>
      <c r="K21" s="22">
        <v>13.28</v>
      </c>
      <c r="L21" s="22">
        <v>0.24</v>
      </c>
      <c r="M21" s="22">
        <v>45.23</v>
      </c>
      <c r="N21" s="22">
        <v>0.33</v>
      </c>
      <c r="O21" s="22">
        <v>0.14000000000000001</v>
      </c>
      <c r="P21" s="23">
        <v>0</v>
      </c>
      <c r="Q21" s="23">
        <v>0.96</v>
      </c>
      <c r="R21" s="23">
        <v>23.61</v>
      </c>
      <c r="S21" s="23">
        <v>36.619999999999997</v>
      </c>
      <c r="T21" s="23">
        <v>0</v>
      </c>
      <c r="U21" s="23">
        <v>23.82</v>
      </c>
      <c r="V21" s="23">
        <v>0.25</v>
      </c>
      <c r="W21" s="23">
        <v>13.4</v>
      </c>
      <c r="X21" s="23">
        <v>0.16</v>
      </c>
      <c r="Y21" s="20">
        <v>0</v>
      </c>
      <c r="Z21" s="24">
        <v>51.59</v>
      </c>
      <c r="AA21" s="24">
        <v>1.4</v>
      </c>
      <c r="AB21" s="24">
        <v>16.690000000000001</v>
      </c>
      <c r="AC21" s="24">
        <v>8.1199999999999992</v>
      </c>
      <c r="AD21" s="24">
        <v>0.17</v>
      </c>
      <c r="AE21" s="24">
        <v>6.38</v>
      </c>
      <c r="AF21" s="24">
        <v>10.61</v>
      </c>
      <c r="AG21" s="24">
        <v>3.8</v>
      </c>
      <c r="AH21" s="24">
        <v>0.33</v>
      </c>
      <c r="AI21" s="19">
        <v>2</v>
      </c>
      <c r="AJ21" s="20">
        <v>0</v>
      </c>
    </row>
    <row r="22" spans="1:36" x14ac:dyDescent="0.2">
      <c r="A22" s="15">
        <v>19</v>
      </c>
      <c r="B22" s="18" t="s">
        <v>99</v>
      </c>
      <c r="C22" s="25" t="s">
        <v>104</v>
      </c>
      <c r="D22" s="20">
        <v>0</v>
      </c>
      <c r="E22" s="19">
        <v>100</v>
      </c>
      <c r="F22" s="21">
        <v>1084</v>
      </c>
      <c r="G22" s="22">
        <v>39.950000000000003</v>
      </c>
      <c r="H22" s="22">
        <v>0</v>
      </c>
      <c r="I22" s="22">
        <v>0.02</v>
      </c>
      <c r="J22" s="22">
        <v>0</v>
      </c>
      <c r="K22" s="22">
        <v>13.57</v>
      </c>
      <c r="L22" s="22">
        <v>0.25</v>
      </c>
      <c r="M22" s="22">
        <v>45.93</v>
      </c>
      <c r="N22" s="22">
        <v>0.25</v>
      </c>
      <c r="O22" s="22">
        <v>0.27</v>
      </c>
      <c r="P22" s="23">
        <v>0</v>
      </c>
      <c r="Q22" s="23">
        <v>0.84</v>
      </c>
      <c r="R22" s="23">
        <v>26.69</v>
      </c>
      <c r="S22" s="23">
        <v>35.24</v>
      </c>
      <c r="T22" s="23">
        <v>0</v>
      </c>
      <c r="U22" s="23">
        <v>22.39</v>
      </c>
      <c r="V22" s="23">
        <v>0.27</v>
      </c>
      <c r="W22" s="23">
        <v>13.39</v>
      </c>
      <c r="X22" s="23">
        <v>0.15</v>
      </c>
      <c r="Y22" s="20">
        <v>0</v>
      </c>
      <c r="Z22" s="24">
        <v>52.18</v>
      </c>
      <c r="AA22" s="24">
        <v>1.4</v>
      </c>
      <c r="AB22" s="24">
        <v>16.66</v>
      </c>
      <c r="AC22" s="24">
        <v>8.25</v>
      </c>
      <c r="AD22" s="24">
        <v>0.19</v>
      </c>
      <c r="AE22" s="24">
        <v>6.33</v>
      </c>
      <c r="AF22" s="24">
        <v>10.44</v>
      </c>
      <c r="AG22" s="24">
        <v>3.22</v>
      </c>
      <c r="AH22" s="24">
        <v>0.35</v>
      </c>
      <c r="AI22" s="19">
        <v>2</v>
      </c>
      <c r="AJ22" s="20">
        <v>0</v>
      </c>
    </row>
    <row r="23" spans="1:36" x14ac:dyDescent="0.2">
      <c r="A23" s="15">
        <v>20</v>
      </c>
      <c r="B23" s="18" t="s">
        <v>99</v>
      </c>
      <c r="C23" s="25" t="s">
        <v>105</v>
      </c>
      <c r="D23" s="20">
        <v>0</v>
      </c>
      <c r="E23" s="19">
        <v>0</v>
      </c>
      <c r="F23" s="21">
        <v>1190</v>
      </c>
      <c r="G23" s="22">
        <v>40.21</v>
      </c>
      <c r="H23" s="22">
        <v>0</v>
      </c>
      <c r="I23" s="22">
        <v>0.06</v>
      </c>
      <c r="J23" s="22">
        <v>0</v>
      </c>
      <c r="K23" s="22">
        <v>10.4</v>
      </c>
      <c r="L23" s="22">
        <v>0.17</v>
      </c>
      <c r="M23" s="22">
        <v>49.2</v>
      </c>
      <c r="N23" s="22">
        <v>0.34</v>
      </c>
      <c r="O23" s="22">
        <v>0.28000000000000003</v>
      </c>
      <c r="P23" s="23">
        <v>0</v>
      </c>
      <c r="Q23" s="23">
        <v>0.17</v>
      </c>
      <c r="R23" s="23">
        <v>29.26</v>
      </c>
      <c r="S23" s="23">
        <v>37.86</v>
      </c>
      <c r="T23" s="23">
        <v>0</v>
      </c>
      <c r="U23" s="23">
        <v>15.36</v>
      </c>
      <c r="V23" s="23">
        <v>0.15</v>
      </c>
      <c r="W23" s="23">
        <v>16.399999999999999</v>
      </c>
      <c r="X23" s="23">
        <v>0.22</v>
      </c>
      <c r="Y23" s="20">
        <v>0</v>
      </c>
      <c r="Z23" s="24">
        <v>50.42</v>
      </c>
      <c r="AA23" s="24">
        <v>0.34</v>
      </c>
      <c r="AB23" s="24">
        <v>15.75</v>
      </c>
      <c r="AC23" s="24">
        <v>8.59</v>
      </c>
      <c r="AD23" s="24">
        <v>0.16</v>
      </c>
      <c r="AE23" s="24">
        <v>9.7799999999999994</v>
      </c>
      <c r="AF23" s="24">
        <v>14.67</v>
      </c>
      <c r="AG23" s="24">
        <v>0.99</v>
      </c>
      <c r="AH23" s="24">
        <v>8.9999999999999993E-3</v>
      </c>
      <c r="AI23" s="19">
        <v>0</v>
      </c>
      <c r="AJ23" s="20">
        <v>0</v>
      </c>
    </row>
    <row r="24" spans="1:36" x14ac:dyDescent="0.2">
      <c r="A24" s="15">
        <v>21</v>
      </c>
      <c r="B24" s="18" t="s">
        <v>99</v>
      </c>
      <c r="C24" s="25" t="s">
        <v>106</v>
      </c>
      <c r="D24" s="20">
        <v>0</v>
      </c>
      <c r="E24" s="19">
        <v>0</v>
      </c>
      <c r="F24" s="21">
        <v>1190</v>
      </c>
      <c r="G24" s="22">
        <v>40.06</v>
      </c>
      <c r="H24" s="22">
        <v>0</v>
      </c>
      <c r="I24" s="22">
        <v>0.03</v>
      </c>
      <c r="J24" s="22">
        <v>0</v>
      </c>
      <c r="K24" s="22">
        <v>10.7</v>
      </c>
      <c r="L24" s="22">
        <v>0.18</v>
      </c>
      <c r="M24" s="22">
        <v>48.11</v>
      </c>
      <c r="N24" s="22">
        <v>0.3</v>
      </c>
      <c r="O24" s="22">
        <v>0.24</v>
      </c>
      <c r="P24" s="23">
        <v>0</v>
      </c>
      <c r="Q24" s="23">
        <v>0.35</v>
      </c>
      <c r="R24" s="23">
        <v>32.54</v>
      </c>
      <c r="S24" s="23">
        <v>35.01</v>
      </c>
      <c r="T24" s="23">
        <v>0</v>
      </c>
      <c r="U24" s="23">
        <v>16.059999999999999</v>
      </c>
      <c r="V24" s="23">
        <v>0.21</v>
      </c>
      <c r="W24" s="23">
        <v>16.850000000000001</v>
      </c>
      <c r="X24" s="23">
        <v>0.04</v>
      </c>
      <c r="Y24" s="20">
        <v>0</v>
      </c>
      <c r="Z24" s="24">
        <v>48.11</v>
      </c>
      <c r="AA24" s="24">
        <v>0.88</v>
      </c>
      <c r="AB24" s="24">
        <v>17.350000000000001</v>
      </c>
      <c r="AC24" s="24">
        <v>9.02</v>
      </c>
      <c r="AD24" s="24">
        <v>0.17</v>
      </c>
      <c r="AE24" s="24">
        <v>8.73</v>
      </c>
      <c r="AF24" s="24">
        <v>12.56</v>
      </c>
      <c r="AG24" s="24">
        <v>2.59</v>
      </c>
      <c r="AH24" s="24">
        <v>0.03</v>
      </c>
      <c r="AI24" s="19">
        <v>0</v>
      </c>
      <c r="AJ24" s="20">
        <v>0</v>
      </c>
    </row>
    <row r="25" spans="1:36" x14ac:dyDescent="0.2">
      <c r="A25" s="15">
        <v>22</v>
      </c>
      <c r="B25" s="18" t="s">
        <v>99</v>
      </c>
      <c r="C25" s="25" t="s">
        <v>107</v>
      </c>
      <c r="D25" s="20">
        <v>0</v>
      </c>
      <c r="E25" s="19">
        <v>0</v>
      </c>
      <c r="F25" s="21">
        <v>1190</v>
      </c>
      <c r="G25" s="22">
        <v>40.01</v>
      </c>
      <c r="H25" s="22">
        <v>0</v>
      </c>
      <c r="I25" s="22">
        <v>0.02</v>
      </c>
      <c r="J25" s="22">
        <v>0</v>
      </c>
      <c r="K25" s="22">
        <v>12.19</v>
      </c>
      <c r="L25" s="22">
        <v>0.2</v>
      </c>
      <c r="M25" s="22">
        <v>47.53</v>
      </c>
      <c r="N25" s="22">
        <v>0.3</v>
      </c>
      <c r="O25" s="22">
        <v>0.31</v>
      </c>
      <c r="P25" s="23">
        <v>0</v>
      </c>
      <c r="Q25" s="23">
        <v>0.4</v>
      </c>
      <c r="R25" s="23">
        <v>34.880000000000003</v>
      </c>
      <c r="S25" s="23">
        <v>31.05</v>
      </c>
      <c r="T25" s="23">
        <v>0</v>
      </c>
      <c r="U25" s="23">
        <v>17.829999999999998</v>
      </c>
      <c r="V25" s="23">
        <v>0.15</v>
      </c>
      <c r="W25" s="23">
        <v>16.399999999999999</v>
      </c>
      <c r="X25" s="23">
        <v>7.0000000000000007E-2</v>
      </c>
      <c r="Y25" s="20">
        <v>0</v>
      </c>
      <c r="Z25" s="24">
        <v>50.16</v>
      </c>
      <c r="AA25" s="24">
        <v>0.8</v>
      </c>
      <c r="AB25" s="24">
        <v>17.13</v>
      </c>
      <c r="AC25" s="24">
        <v>9</v>
      </c>
      <c r="AD25" s="24">
        <v>0.19</v>
      </c>
      <c r="AE25" s="24">
        <v>8.42</v>
      </c>
      <c r="AF25" s="24">
        <v>11.61</v>
      </c>
      <c r="AG25" s="24">
        <v>2.73</v>
      </c>
      <c r="AH25" s="24">
        <v>0.02</v>
      </c>
      <c r="AI25" s="19">
        <v>0</v>
      </c>
      <c r="AJ25" s="20">
        <v>0</v>
      </c>
    </row>
    <row r="26" spans="1:36" x14ac:dyDescent="0.2">
      <c r="A26" s="15">
        <v>23</v>
      </c>
      <c r="B26" s="18" t="s">
        <v>99</v>
      </c>
      <c r="C26" s="25" t="s">
        <v>108</v>
      </c>
      <c r="D26" s="20">
        <v>0</v>
      </c>
      <c r="E26" s="19">
        <v>0</v>
      </c>
      <c r="F26" s="21">
        <v>1190</v>
      </c>
      <c r="G26" s="22">
        <v>40.11</v>
      </c>
      <c r="H26" s="22">
        <v>0</v>
      </c>
      <c r="I26" s="22">
        <v>0.04</v>
      </c>
      <c r="J26" s="22">
        <v>0</v>
      </c>
      <c r="K26" s="22">
        <v>10.43</v>
      </c>
      <c r="L26" s="22">
        <v>0.17</v>
      </c>
      <c r="M26" s="22">
        <v>48.12</v>
      </c>
      <c r="N26" s="22">
        <v>0.32</v>
      </c>
      <c r="O26" s="22">
        <v>0.26</v>
      </c>
      <c r="P26" s="23">
        <v>0</v>
      </c>
      <c r="Q26" s="23">
        <v>0.23</v>
      </c>
      <c r="R26" s="23">
        <v>40.909999999999997</v>
      </c>
      <c r="S26" s="23">
        <v>25.54</v>
      </c>
      <c r="T26" s="23">
        <v>0</v>
      </c>
      <c r="U26" s="23">
        <v>15.1</v>
      </c>
      <c r="V26" s="23">
        <v>0.21</v>
      </c>
      <c r="W26" s="23">
        <v>17.739999999999998</v>
      </c>
      <c r="X26" s="23">
        <v>0.11</v>
      </c>
      <c r="Y26" s="20">
        <v>0</v>
      </c>
      <c r="Z26" s="24">
        <v>48.58</v>
      </c>
      <c r="AA26" s="24">
        <v>0.7</v>
      </c>
      <c r="AB26" s="24">
        <v>16.850000000000001</v>
      </c>
      <c r="AC26" s="24">
        <v>9.5399999999999991</v>
      </c>
      <c r="AD26" s="24">
        <v>0.19</v>
      </c>
      <c r="AE26" s="24">
        <v>8.93</v>
      </c>
      <c r="AF26" s="24">
        <v>12.77</v>
      </c>
      <c r="AG26" s="24">
        <v>2.42</v>
      </c>
      <c r="AH26" s="24">
        <v>0.01</v>
      </c>
      <c r="AI26" s="19">
        <v>0</v>
      </c>
      <c r="AJ26" s="20">
        <v>0</v>
      </c>
    </row>
    <row r="27" spans="1:36" x14ac:dyDescent="0.2">
      <c r="A27" s="15">
        <v>24</v>
      </c>
      <c r="B27" s="10" t="s">
        <v>109</v>
      </c>
      <c r="C27" s="13" t="s">
        <v>110</v>
      </c>
      <c r="D27" s="16">
        <v>0</v>
      </c>
      <c r="E27" s="12">
        <v>0.1</v>
      </c>
      <c r="F27" s="12">
        <v>1230</v>
      </c>
      <c r="G27" s="13">
        <v>40.380000000000003</v>
      </c>
      <c r="H27" s="13">
        <v>0</v>
      </c>
      <c r="I27" s="13">
        <v>0</v>
      </c>
      <c r="J27" s="13">
        <v>0</v>
      </c>
      <c r="K27" s="13">
        <v>9.92</v>
      </c>
      <c r="L27" s="13">
        <v>0</v>
      </c>
      <c r="M27" s="13">
        <v>49.29</v>
      </c>
      <c r="N27" s="13">
        <v>0.24</v>
      </c>
      <c r="O27" s="13">
        <v>0</v>
      </c>
      <c r="P27" s="13">
        <v>0</v>
      </c>
      <c r="Q27" s="13">
        <v>0.36</v>
      </c>
      <c r="R27" s="13">
        <v>8.9600000000000009</v>
      </c>
      <c r="S27" s="13">
        <v>54.19</v>
      </c>
      <c r="T27" s="13">
        <v>0</v>
      </c>
      <c r="U27" s="13">
        <f>9.23*0.8998+14.11</f>
        <v>22.415154000000001</v>
      </c>
      <c r="V27" s="13">
        <v>0.18</v>
      </c>
      <c r="W27" s="13">
        <v>12.67</v>
      </c>
      <c r="X27" s="13">
        <v>0</v>
      </c>
      <c r="Y27" s="13">
        <v>0</v>
      </c>
      <c r="Z27" s="13">
        <v>53.17</v>
      </c>
      <c r="AA27" s="13">
        <v>0.36</v>
      </c>
      <c r="AB27" s="13">
        <v>10.75</v>
      </c>
      <c r="AC27" s="13">
        <v>7.85</v>
      </c>
      <c r="AD27" s="13">
        <v>0.17</v>
      </c>
      <c r="AE27" s="13">
        <v>8.42</v>
      </c>
      <c r="AF27" s="13">
        <v>4.29</v>
      </c>
      <c r="AG27" s="13">
        <v>1.03</v>
      </c>
      <c r="AH27" s="13">
        <v>0.27</v>
      </c>
      <c r="AI27" s="13">
        <v>3.6</v>
      </c>
      <c r="AJ27" s="13">
        <v>0</v>
      </c>
    </row>
    <row r="28" spans="1:36" x14ac:dyDescent="0.2">
      <c r="A28" s="15">
        <v>25</v>
      </c>
      <c r="B28" s="10" t="s">
        <v>109</v>
      </c>
      <c r="C28" s="13" t="s">
        <v>111</v>
      </c>
      <c r="D28" s="16">
        <v>0</v>
      </c>
      <c r="E28" s="12">
        <v>0.1</v>
      </c>
      <c r="F28" s="12">
        <v>1230</v>
      </c>
      <c r="G28" s="13">
        <v>41.39</v>
      </c>
      <c r="H28" s="13">
        <v>0</v>
      </c>
      <c r="I28" s="13">
        <v>0</v>
      </c>
      <c r="J28" s="13">
        <v>0.22</v>
      </c>
      <c r="K28" s="13">
        <v>6.76</v>
      </c>
      <c r="L28" s="13">
        <v>0.08</v>
      </c>
      <c r="M28" s="13">
        <v>51.81</v>
      </c>
      <c r="N28" s="13">
        <v>0.24</v>
      </c>
      <c r="O28" s="13">
        <v>0.43</v>
      </c>
      <c r="P28" s="13">
        <v>0</v>
      </c>
      <c r="Q28" s="13">
        <v>0.26</v>
      </c>
      <c r="R28" s="13">
        <v>8.9</v>
      </c>
      <c r="S28" s="13">
        <v>57.15</v>
      </c>
      <c r="T28" s="13">
        <v>0</v>
      </c>
      <c r="U28" s="13">
        <f>6.61*0.8998+10.59</f>
        <v>16.537678</v>
      </c>
      <c r="V28" s="13">
        <v>0.21</v>
      </c>
      <c r="W28" s="13">
        <v>14.52</v>
      </c>
      <c r="X28" s="13">
        <v>0</v>
      </c>
      <c r="Y28" s="13">
        <v>0</v>
      </c>
      <c r="Z28" s="13">
        <v>51.59</v>
      </c>
      <c r="AA28" s="13">
        <v>0.53</v>
      </c>
      <c r="AB28" s="13">
        <v>13.78</v>
      </c>
      <c r="AC28" s="13">
        <v>5.71</v>
      </c>
      <c r="AD28" s="13">
        <v>0.05</v>
      </c>
      <c r="AE28" s="13">
        <v>6.01</v>
      </c>
      <c r="AF28" s="13">
        <v>16.93</v>
      </c>
      <c r="AG28" s="13">
        <v>1.57</v>
      </c>
      <c r="AH28" s="13">
        <v>0.52</v>
      </c>
      <c r="AI28" s="13">
        <v>3.2</v>
      </c>
      <c r="AJ28" s="1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 Table S1 Experiments</vt:lpstr>
      <vt:lpstr>Sup Table S2 Exps Melts Test</vt:lpstr>
      <vt:lpstr>Sup Table S3 MgO Rich Samples</vt:lpstr>
      <vt:lpstr>Sup Table S4 Natural Samples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Waters</dc:creator>
  <cp:lastModifiedBy>Christine Elrod</cp:lastModifiedBy>
  <dcterms:created xsi:type="dcterms:W3CDTF">2023-03-31T17:27:25Z</dcterms:created>
  <dcterms:modified xsi:type="dcterms:W3CDTF">2024-11-08T23:13:32Z</dcterms:modified>
</cp:coreProperties>
</file>